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800" tabRatio="663"/>
  </bookViews>
  <sheets>
    <sheet name="Cover Page" sheetId="6" r:id="rId1"/>
    <sheet name="Index" sheetId="7" r:id="rId2"/>
    <sheet name="Glance" sheetId="75" r:id="rId3"/>
    <sheet name="GERC pending" sheetId="8" r:id="rId4"/>
    <sheet name="Sales &amp; Revenue Data" sheetId="76" r:id="rId5"/>
    <sheet name="Financial Data" sheetId="77" r:id="rId6"/>
    <sheet name="T&amp;D LOSSES REDUCTION" sheetId="78" r:id="rId7"/>
    <sheet name="METER TESTING AND DEFECTIVE" sheetId="71" r:id="rId8"/>
  </sheets>
  <externalReferences>
    <externalReference r:id="rId9"/>
  </externalReferences>
  <definedNames>
    <definedName name="_Fill" localSheetId="5" hidden="1">#REF!</definedName>
    <definedName name="_Fill" localSheetId="2" hidden="1">#REF!</definedName>
    <definedName name="_Fill" localSheetId="4" hidden="1">#REF!</definedName>
    <definedName name="_Fill" hidden="1">#REF!</definedName>
    <definedName name="aaaa" localSheetId="5" hidden="1">#REF!</definedName>
    <definedName name="aaaa" localSheetId="2" hidden="1">#REF!</definedName>
    <definedName name="aaaa" localSheetId="4" hidden="1">#REF!</definedName>
    <definedName name="aaaa" hidden="1">#REF!</definedName>
    <definedName name="Excel_BuiltIn_Print_Area_3_1" localSheetId="5">#REF!</definedName>
    <definedName name="Excel_BuiltIn_Print_Area_3_1" localSheetId="2">#REF!</definedName>
    <definedName name="Excel_BuiltIn_Print_Area_3_1" localSheetId="4">#REF!</definedName>
    <definedName name="Excel_BuiltIn_Print_Area_3_1">#REF!</definedName>
    <definedName name="HTML_CodePage" hidden="1">1252</definedName>
    <definedName name="HTML_Control" localSheetId="5" hidden="1">{"'Sheet1'!$A$4386:$N$4591"}</definedName>
    <definedName name="HTML_Control" localSheetId="2" hidden="1">{"'Sheet1'!$A$4386:$N$4591"}</definedName>
    <definedName name="HTML_Control" localSheetId="4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2">Glance!$A$1:$J$87</definedName>
    <definedName name="_xlnm.Print_Area" localSheetId="1">Index!$A$1:$C$18</definedName>
    <definedName name="_xlnm.Print_Area" localSheetId="7">'METER TESTING AND DEFECTIVE'!$A$1:$H$11</definedName>
    <definedName name="_xlnm.Print_Area" localSheetId="4">'Sales &amp; Revenue Data'!$A$1:$J$108</definedName>
    <definedName name="_xlnm.Print_Area" localSheetId="6">'T&amp;D LOSSES REDUCTION'!$A$1:$K$23</definedName>
    <definedName name="TaxTV">10%</definedName>
    <definedName name="TaxXL">5%</definedName>
  </definedNames>
  <calcPr calcId="162913"/>
</workbook>
</file>

<file path=xl/calcChain.xml><?xml version="1.0" encoding="utf-8"?>
<calcChain xmlns="http://schemas.openxmlformats.org/spreadsheetml/2006/main">
  <c r="J22" i="78" l="1"/>
  <c r="J21" i="78"/>
  <c r="J20" i="78"/>
  <c r="J19" i="78"/>
  <c r="J23" i="78" s="1"/>
  <c r="G17" i="78"/>
  <c r="D17" i="78"/>
  <c r="J15" i="78"/>
  <c r="J14" i="78"/>
  <c r="J13" i="78"/>
  <c r="J12" i="78"/>
  <c r="J16" i="78" s="1"/>
  <c r="G10" i="78"/>
  <c r="D10" i="78"/>
  <c r="J8" i="78"/>
  <c r="J7" i="78"/>
  <c r="J6" i="78"/>
  <c r="J5" i="78"/>
  <c r="J9" i="78" s="1"/>
  <c r="F38" i="77"/>
  <c r="F37" i="77"/>
  <c r="F36" i="77"/>
  <c r="F35" i="77"/>
  <c r="F32" i="77"/>
  <c r="F31" i="77"/>
  <c r="F30" i="77"/>
  <c r="F29" i="77"/>
  <c r="E28" i="77"/>
  <c r="D28" i="77"/>
  <c r="F28" i="77" s="1"/>
  <c r="F27" i="77"/>
  <c r="F25" i="77"/>
  <c r="F24" i="77"/>
  <c r="F23" i="77"/>
  <c r="F22" i="77"/>
  <c r="E21" i="77"/>
  <c r="F21" i="77" s="1"/>
  <c r="D21" i="77"/>
  <c r="D19" i="77"/>
  <c r="F19" i="77" s="1"/>
  <c r="F18" i="77"/>
  <c r="F17" i="77"/>
  <c r="F16" i="77"/>
  <c r="F13" i="77"/>
  <c r="F12" i="77"/>
  <c r="F10" i="77"/>
  <c r="E8" i="77"/>
  <c r="E19" i="77" s="1"/>
  <c r="D8" i="77"/>
  <c r="F7" i="77"/>
  <c r="F6" i="77"/>
  <c r="F1" i="77"/>
  <c r="L94" i="76"/>
  <c r="N93" i="76"/>
  <c r="N92" i="76"/>
  <c r="N91" i="76"/>
  <c r="N90" i="76"/>
  <c r="N89" i="76"/>
  <c r="N88" i="76"/>
  <c r="N87" i="76"/>
  <c r="N86" i="76"/>
  <c r="N94" i="76" s="1"/>
  <c r="O84" i="76"/>
  <c r="N84" i="76"/>
  <c r="M84" i="76"/>
  <c r="L84" i="76"/>
  <c r="I1" i="76"/>
  <c r="I35" i="76" s="1"/>
  <c r="D41" i="77" l="1"/>
  <c r="E41" i="77"/>
  <c r="E43" i="77" s="1"/>
  <c r="F8" i="77"/>
  <c r="D43" i="77"/>
  <c r="F41" i="77" l="1"/>
  <c r="F43" i="77"/>
  <c r="F10" i="71" l="1"/>
  <c r="H10" i="71" s="1"/>
  <c r="E11" i="71"/>
  <c r="E6" i="71"/>
  <c r="F6" i="71" l="1"/>
  <c r="F9" i="71"/>
  <c r="H9" i="71" s="1"/>
  <c r="H11" i="71" s="1"/>
  <c r="D11" i="71"/>
  <c r="F11" i="71" s="1"/>
  <c r="G11" i="71" l="1"/>
</calcChain>
</file>

<file path=xl/sharedStrings.xml><?xml version="1.0" encoding="utf-8"?>
<sst xmlns="http://schemas.openxmlformats.org/spreadsheetml/2006/main" count="639" uniqueCount="237">
  <si>
    <t>Page no.</t>
  </si>
  <si>
    <t>I</t>
  </si>
  <si>
    <t>Key Parameters at a glance</t>
  </si>
  <si>
    <t>Power supply position - 1</t>
  </si>
  <si>
    <t>Cost of supply - 2</t>
  </si>
  <si>
    <t>Financial data - 3</t>
  </si>
  <si>
    <t>III</t>
  </si>
  <si>
    <t>Sales Revenue data</t>
  </si>
  <si>
    <t>No.of consumers and units sold</t>
  </si>
  <si>
    <t>Sales revenue amount and paise/unit</t>
  </si>
  <si>
    <t>Sales revenue fix and energy charge paise/unit and units sold per consumer</t>
  </si>
  <si>
    <t>Index</t>
  </si>
  <si>
    <t>Sr. No.</t>
  </si>
  <si>
    <t>Particulars</t>
  </si>
  <si>
    <t>% Change</t>
  </si>
  <si>
    <t>Quarterly</t>
  </si>
  <si>
    <t>Cumulative</t>
  </si>
  <si>
    <t>MUS</t>
  </si>
  <si>
    <t>II</t>
  </si>
  <si>
    <t>Rs. in Crores</t>
  </si>
  <si>
    <t>SALES REALISATION</t>
  </si>
  <si>
    <t>HT</t>
  </si>
  <si>
    <t>Note : 1</t>
  </si>
  <si>
    <t>Note : 2</t>
  </si>
  <si>
    <t>Note : 3</t>
  </si>
  <si>
    <t>Depreciation</t>
  </si>
  <si>
    <t>Agricultural Subsidy</t>
  </si>
  <si>
    <t>III - SALES AND REVENUE DATA</t>
  </si>
  <si>
    <t>NOS. OF CONSUMERS AND UNITS SOLD</t>
  </si>
  <si>
    <t>Page : 4</t>
  </si>
  <si>
    <t>A</t>
  </si>
  <si>
    <t>NOS. OF CONSUMERS</t>
  </si>
  <si>
    <t>Nos.</t>
  </si>
  <si>
    <t>Agriculture</t>
  </si>
  <si>
    <t>B</t>
  </si>
  <si>
    <t>NOS. OF UNITS SOLD</t>
  </si>
  <si>
    <t>SALES REVENUE RS. IN CRORES AND PAISE / UNIT</t>
  </si>
  <si>
    <t>Page : 5</t>
  </si>
  <si>
    <t>C</t>
  </si>
  <si>
    <t>D</t>
  </si>
  <si>
    <t>Rs. / Kwh</t>
  </si>
  <si>
    <t>SALES REALISATION - FIXED CHARGES - ENERGY CHARGES PAISE / KWH AND UNITS SOLD PER CONSUMER</t>
  </si>
  <si>
    <t>Page : 6</t>
  </si>
  <si>
    <t>E</t>
  </si>
  <si>
    <t>SALES REALISATION - FIXED CHARGES</t>
  </si>
  <si>
    <t>F</t>
  </si>
  <si>
    <t>G</t>
  </si>
  <si>
    <t>UNITS SOLD PER CONSUMER</t>
  </si>
  <si>
    <t>Kwh</t>
  </si>
  <si>
    <t>IV - FINANCIAL DATA</t>
  </si>
  <si>
    <t>Page : 7</t>
  </si>
  <si>
    <t>REVENUE</t>
  </si>
  <si>
    <t>Other Income</t>
  </si>
  <si>
    <t>EXPENSES</t>
  </si>
  <si>
    <t>Repairs and Maintenance</t>
  </si>
  <si>
    <t>SURPLUS (DEFICIT) / Profit After Tax</t>
  </si>
  <si>
    <t>RGP (Residential)</t>
  </si>
  <si>
    <t>GLP (General Lighting Purpose)</t>
  </si>
  <si>
    <t>Waterworks</t>
  </si>
  <si>
    <t>Street Light</t>
  </si>
  <si>
    <t>NRGP &amp; LTMD &amp; TEMPORARY</t>
  </si>
  <si>
    <t>Railway Traction</t>
  </si>
  <si>
    <t>Total</t>
  </si>
  <si>
    <t>SALES REVENUE</t>
  </si>
  <si>
    <t>Note :</t>
  </si>
  <si>
    <t>Energy charge includes amount of Energy charge, FCA charge, debit-credit adjustments etc.</t>
  </si>
  <si>
    <t>Agriculture*</t>
  </si>
  <si>
    <t>Revenue from Sale of Power</t>
  </si>
  <si>
    <t>Meter Rent / Service Line Rental</t>
  </si>
  <si>
    <t>Recoveries for Theft of Power / Malpractices Non-Consumers</t>
  </si>
  <si>
    <t xml:space="preserve">Wheeling charges Recoveries </t>
  </si>
  <si>
    <t>Misc. charges from consumers</t>
  </si>
  <si>
    <t>Delayed Payment Charges from Consumers (Net)</t>
  </si>
  <si>
    <t>Rebate for Prompt Payment of  Purchases of Power</t>
  </si>
  <si>
    <t>Other Operating Revenues</t>
  </si>
  <si>
    <t>Revenue From Operations ( 1+2+3+4 )</t>
  </si>
  <si>
    <t>Cost of power purchase</t>
  </si>
  <si>
    <t>Operations and Maintenance expenses</t>
  </si>
  <si>
    <t>Employee cost</t>
  </si>
  <si>
    <t>Administration and General expenses</t>
  </si>
  <si>
    <t>Other debits</t>
  </si>
  <si>
    <t>Extraordinary items</t>
  </si>
  <si>
    <t>Net prior period expenses / income</t>
  </si>
  <si>
    <t>Other expenses capitalized</t>
  </si>
  <si>
    <t>Interest and finance charges</t>
  </si>
  <si>
    <t>Interest on working capital</t>
  </si>
  <si>
    <t>Provision for bad debts</t>
  </si>
  <si>
    <t>Provision for tax / tax paid</t>
  </si>
  <si>
    <t>Total expenditure (1 to 7)</t>
  </si>
  <si>
    <t>Purchase of power from GUVNL</t>
  </si>
  <si>
    <t>Purchase of power from Wind Turbin Generators/ CPP</t>
  </si>
  <si>
    <t>Purchase of power from Solar Generators</t>
  </si>
  <si>
    <t xml:space="preserve">Deviation Settlement Mechanism Charges (UI) </t>
  </si>
  <si>
    <t>Total Units Sold</t>
  </si>
  <si>
    <t>Sale to GUVNL(STOA)</t>
  </si>
  <si>
    <t>Total Units Sold to the consumer</t>
  </si>
  <si>
    <t>SALES REALISATION - ENERGY CHARGES &amp; OTHER CHARGES</t>
  </si>
  <si>
    <t xml:space="preserve">                                                                                                          Rs. in Crores</t>
  </si>
  <si>
    <t>Financial Data</t>
  </si>
  <si>
    <t>IV</t>
  </si>
  <si>
    <t>Other debits includes Expenses for Energy Conservation, Miscellaneous Losses &amp; Write-off, Bad &amp; Doubtful debts writte-off, Loss on Sale of Fixed Assets and other Cost etc.</t>
  </si>
  <si>
    <t>All figures are as per CGL available with Accounts Dept. (generated by IT Dept.)</t>
  </si>
  <si>
    <t>PREPARED BY : "UGVCL"</t>
  </si>
  <si>
    <t>SUBMITTED TO : GUJARAT ELECTRICITY REGULATORY COMMISSION</t>
  </si>
  <si>
    <t>Status of Directions given by GERC</t>
  </si>
  <si>
    <t>V</t>
  </si>
  <si>
    <t>Distribution - Key Data</t>
  </si>
  <si>
    <t xml:space="preserve">Action plan for reducing T &amp; D losses in Urban, Industrial and GIDC feeders      </t>
  </si>
  <si>
    <t>Meter Testing</t>
  </si>
  <si>
    <t>II  -  STATUS OF DIRECTIONS GIVEN BY GERC</t>
  </si>
  <si>
    <t>Direction nos.</t>
  </si>
  <si>
    <t>Status and whether complied during current period</t>
  </si>
  <si>
    <t>Non-compliance</t>
  </si>
  <si>
    <t>Action plan for compliance</t>
  </si>
  <si>
    <t>Responsible External factor</t>
  </si>
  <si>
    <t>Responsible Internal factor</t>
  </si>
  <si>
    <t>(A)</t>
  </si>
  <si>
    <t>Total no.of directions</t>
  </si>
  <si>
    <t>(B)</t>
  </si>
  <si>
    <t>Directions already complied</t>
  </si>
  <si>
    <t>(C)</t>
  </si>
  <si>
    <t>Directions to be complied at the Time of next tariff petition (APR)</t>
  </si>
  <si>
    <t>(D)</t>
  </si>
  <si>
    <t>Directions to be complied later</t>
  </si>
  <si>
    <t>(E)</t>
  </si>
  <si>
    <t>Directions pending :</t>
  </si>
  <si>
    <t>Sr No</t>
  </si>
  <si>
    <t>Category</t>
  </si>
  <si>
    <t>Circle</t>
  </si>
  <si>
    <t>Nos of feeders where losses increased in current period</t>
  </si>
  <si>
    <t>Reason thereof and action being taken</t>
  </si>
  <si>
    <t xml:space="preserve">Total nos. of feeders     </t>
  </si>
  <si>
    <t xml:space="preserve">Nos. of feeders having losses more than 5%     </t>
  </si>
  <si>
    <t xml:space="preserve">Overall % losses    </t>
  </si>
  <si>
    <t>GIDC</t>
  </si>
  <si>
    <t>MSH</t>
  </si>
  <si>
    <t>SBT</t>
  </si>
  <si>
    <t>PLN</t>
  </si>
  <si>
    <t>HMT</t>
  </si>
  <si>
    <t>UGVCL</t>
  </si>
  <si>
    <t xml:space="preserve">Nos. of feeders having losses more than 25 %     </t>
  </si>
  <si>
    <t>URBAN</t>
  </si>
  <si>
    <t xml:space="preserve">Nos. of feeders having losses more than 10 %     </t>
  </si>
  <si>
    <t>IND</t>
  </si>
  <si>
    <t>V  -   DISTRIBUTION - KEY DATA</t>
  </si>
  <si>
    <t>Page : 10</t>
  </si>
  <si>
    <t>Meter testing (NEW+OLD)</t>
  </si>
  <si>
    <t>Total capacity of laboratory</t>
  </si>
  <si>
    <t>Tested during the period</t>
  </si>
  <si>
    <t>Pending for testing at the end of the period</t>
  </si>
  <si>
    <t>Single phase</t>
  </si>
  <si>
    <t>No.</t>
  </si>
  <si>
    <t>Three phase</t>
  </si>
  <si>
    <t xml:space="preserve">Details of non-working defective meters at consumer premises </t>
  </si>
  <si>
    <t>Defected - op.balance</t>
  </si>
  <si>
    <t>Added</t>
  </si>
  <si>
    <t>Total to be attended</t>
  </si>
  <si>
    <t>Replaced / Repaired</t>
  </si>
  <si>
    <t>Pending at the end of the period</t>
  </si>
  <si>
    <t>Cross Subsidy Surcharge</t>
  </si>
  <si>
    <t>H</t>
  </si>
  <si>
    <t>Addl. Surcharge</t>
  </si>
  <si>
    <t>Licensee</t>
  </si>
  <si>
    <t>Deviation Settlement Mechanism Charges (UI)**</t>
  </si>
  <si>
    <t>Agriculture MUS includes Metered MUS and Unmetered MUS.  UI shows net off UI receivable + UI Payable.</t>
  </si>
  <si>
    <t>Deviation Settlement Mechanism Charges (UI)  **</t>
  </si>
  <si>
    <t>** UI shown net off UI Receivable + UI  Payable.</t>
  </si>
  <si>
    <t>Parallel Operation Charges</t>
  </si>
  <si>
    <t>SLDC Charge</t>
  </si>
  <si>
    <t>I - KEY PARAMETERS</t>
  </si>
  <si>
    <t>POWER SUPPLY POSITION-1</t>
  </si>
  <si>
    <t>Page : 1</t>
  </si>
  <si>
    <t>POWER PURCHASE</t>
  </si>
  <si>
    <t>Units Purchased from GUVNL</t>
  </si>
  <si>
    <t>Units Purchased from Wind Turbine Generator</t>
  </si>
  <si>
    <t>Units Purchased from Solar Generator</t>
  </si>
  <si>
    <t xml:space="preserve">Deviation Settlement Mechanism Charges 
(UI import) </t>
  </si>
  <si>
    <t>Total Purchase of Power</t>
  </si>
  <si>
    <t>ENERGY BALANCE SHEET</t>
  </si>
  <si>
    <t>Total Units Sold to Consumers</t>
  </si>
  <si>
    <t>Deviation Settlement Mechanism Charges 
(UI export)</t>
  </si>
  <si>
    <t>Unit sold to GUVNL</t>
  </si>
  <si>
    <t>Net Power Purchase Units (1-3-4)</t>
  </si>
  <si>
    <t>T &amp; D Loss (5-2)</t>
  </si>
  <si>
    <t>T &amp; D Loss (6)/(5)*100</t>
  </si>
  <si>
    <t>%</t>
  </si>
  <si>
    <t>SALES AND REALISATION</t>
  </si>
  <si>
    <t>Assessment (Metered + Unmetered)</t>
  </si>
  <si>
    <t>Assessment (Theft)</t>
  </si>
  <si>
    <t>Total Billed (1+2)</t>
  </si>
  <si>
    <t>Amount Realised (Metered + Unmetered)</t>
  </si>
  <si>
    <t>Amount Realised (Theft)</t>
  </si>
  <si>
    <t>Total amount Realised (4+5)</t>
  </si>
  <si>
    <t>Amount realised as % of amount billed (6)/(3)</t>
  </si>
  <si>
    <t>Note :1</t>
  </si>
  <si>
    <t>Units purchased and Units sold out are taken from Trial balance.</t>
  </si>
  <si>
    <t>Note :2</t>
  </si>
  <si>
    <t>Sales, Billing and Realisation figures are taken from CGL available with Accounts Dept.(generated by IT Dept.) which does not include UI Receivables, STOA &amp; Unbilled Provision.</t>
  </si>
  <si>
    <t>COST OF SUPPLY &amp; SALES REALISATION - 2</t>
  </si>
  <si>
    <t>Page : 2</t>
  </si>
  <si>
    <t>COST OF SUPPLY</t>
  </si>
  <si>
    <t>Avg. Cost of Purchase of Power*</t>
  </si>
  <si>
    <t>Rs./Kwh</t>
  </si>
  <si>
    <t>Average cost of Supply**</t>
  </si>
  <si>
    <t>Average Sales Realisation***</t>
  </si>
  <si>
    <t>Avg. Cost of Purchase of Power* = Total Purchase of Power(in Rs.) / Total Purchase of Power (Units)</t>
  </si>
  <si>
    <t>Avg. Cost of Supply** = Total Expenditure (in Rs.) / Total Units Sold including UI &amp; STOA</t>
  </si>
  <si>
    <t>Avg. Sales Realisation*** = (Revenue from sale of Power + Other Income + Ag. Subsidy ) / Total Units Sold including UI &amp; STOA</t>
  </si>
  <si>
    <t>FINANCIAL DATA - 3</t>
  </si>
  <si>
    <t>Page : 3</t>
  </si>
  <si>
    <t>Parralel Operation Charges</t>
  </si>
  <si>
    <t xml:space="preserve">Cost of power purchase as % of total cost </t>
  </si>
  <si>
    <t>% age</t>
  </si>
  <si>
    <t>Capital expenditure</t>
  </si>
  <si>
    <t>New long term borrowings</t>
  </si>
  <si>
    <t>Bank Overdraft as at the end of the quarter</t>
  </si>
  <si>
    <t>Page : 8</t>
  </si>
  <si>
    <t>Figures of previous year i.e. FY 2021-22 are re-grouped as per requirement of IND AS.</t>
  </si>
  <si>
    <t>Page-9</t>
  </si>
  <si>
    <t xml:space="preserve">Previous Year (2022-23) </t>
  </si>
  <si>
    <t xml:space="preserve">Current Year (2023-24) </t>
  </si>
  <si>
    <t>REGULATORY INFORMATION REPORT FOR THE                                                    2nd QUARTER :2023-24</t>
  </si>
  <si>
    <t>Period : July-23 to Sept.-23</t>
  </si>
  <si>
    <t>QTR - 2</t>
  </si>
  <si>
    <t>Previous Year (2022-23)</t>
  </si>
  <si>
    <t>`</t>
  </si>
  <si>
    <t>Purchase of power from Renewable attributes</t>
  </si>
  <si>
    <t>* Agriculture Sales Revenue does not include Agriculture Subsidy of Rs.147.09 &amp; Rs.136.28   for the FY 2022-23 &amp; FY 2021-22 respectively.</t>
  </si>
  <si>
    <t>Sales Realisation = ( Sales Revenue / Nos of Units sold )</t>
  </si>
  <si>
    <t>Current Year (2023-24) (Provisional)</t>
  </si>
  <si>
    <t xml:space="preserve"> </t>
  </si>
  <si>
    <t>ee</t>
  </si>
  <si>
    <t>Figures of previous year i.e. FY 2021--22 are re-grouped as per requirement of IND AS.</t>
  </si>
  <si>
    <t>Meter testing and details of non-working defective meters for 2nd Qtr. 2023-24</t>
  </si>
  <si>
    <t>Cummulative September'23</t>
  </si>
  <si>
    <t>Cummulative September'22</t>
  </si>
  <si>
    <t>V  -  DISTRIBUTION - KEY DATA ( Qtr-2: July-23 to September-23)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</si>
</sst>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0.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rebuchet MS"/>
      <family val="2"/>
    </font>
    <font>
      <b/>
      <sz val="26"/>
      <name val="Trebuchet MS"/>
      <family val="2"/>
    </font>
    <font>
      <sz val="16"/>
      <name val="Trebuchet MS"/>
      <family val="2"/>
    </font>
    <font>
      <b/>
      <sz val="16"/>
      <name val="Trebuchet MS"/>
      <family val="2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0"/>
      <name val="Arial"/>
    </font>
    <font>
      <b/>
      <sz val="1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rgb="FFFF0000"/>
      <name val="Trebuchet MS"/>
      <family val="2"/>
    </font>
    <font>
      <sz val="1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6" fillId="0" borderId="0"/>
    <xf numFmtId="0" fontId="9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0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9">
    <xf numFmtId="0" fontId="0" fillId="0" borderId="0" xfId="0"/>
    <xf numFmtId="0" fontId="8" fillId="0" borderId="0" xfId="1" applyFont="1" applyFill="1"/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0" fontId="7" fillId="0" borderId="1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6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5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2" fontId="7" fillId="0" borderId="30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166" fontId="8" fillId="0" borderId="1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8" fillId="0" borderId="7" xfId="1" applyFont="1" applyBorder="1" applyAlignment="1">
      <alignment vertical="center" wrapText="1"/>
    </xf>
    <xf numFmtId="0" fontId="7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7" xfId="1" applyFont="1" applyBorder="1" applyAlignment="1">
      <alignment horizontal="left" vertical="center"/>
    </xf>
    <xf numFmtId="2" fontId="7" fillId="0" borderId="18" xfId="1" applyNumberFormat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 wrapText="1"/>
    </xf>
    <xf numFmtId="0" fontId="7" fillId="0" borderId="49" xfId="1" applyFont="1" applyFill="1" applyBorder="1" applyAlignment="1">
      <alignment horizontal="center" vertical="center"/>
    </xf>
    <xf numFmtId="2" fontId="8" fillId="0" borderId="51" xfId="1" applyNumberFormat="1" applyFont="1" applyFill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2" fontId="8" fillId="0" borderId="54" xfId="1" applyNumberFormat="1" applyFont="1" applyBorder="1" applyAlignment="1">
      <alignment horizontal="center" vertical="center"/>
    </xf>
    <xf numFmtId="2" fontId="8" fillId="0" borderId="31" xfId="1" applyNumberFormat="1" applyFont="1" applyBorder="1" applyAlignment="1">
      <alignment horizontal="center" vertical="center"/>
    </xf>
    <xf numFmtId="2" fontId="7" fillId="0" borderId="55" xfId="1" applyNumberFormat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2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2" fontId="7" fillId="0" borderId="38" xfId="1" applyNumberFormat="1" applyFont="1" applyFill="1" applyBorder="1" applyAlignment="1">
      <alignment horizontal="center" vertical="center"/>
    </xf>
    <xf numFmtId="2" fontId="7" fillId="0" borderId="41" xfId="1" applyNumberFormat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2" fontId="7" fillId="0" borderId="47" xfId="1" applyNumberFormat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 wrapText="1"/>
    </xf>
    <xf numFmtId="2" fontId="8" fillId="0" borderId="26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39" xfId="1" applyFont="1" applyFill="1" applyBorder="1" applyAlignment="1">
      <alignment horizontal="center" vertical="center"/>
    </xf>
    <xf numFmtId="2" fontId="7" fillId="0" borderId="39" xfId="1" applyNumberFormat="1" applyFont="1" applyFill="1" applyBorder="1" applyAlignment="1">
      <alignment horizontal="center" vertical="center"/>
    </xf>
    <xf numFmtId="2" fontId="8" fillId="0" borderId="0" xfId="1" applyNumberFormat="1" applyFont="1" applyFill="1"/>
    <xf numFmtId="0" fontId="8" fillId="0" borderId="13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2" fontId="7" fillId="0" borderId="16" xfId="1" applyNumberFormat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center" vertical="center"/>
    </xf>
    <xf numFmtId="10" fontId="7" fillId="0" borderId="18" xfId="3" applyNumberFormat="1" applyFont="1" applyFill="1" applyBorder="1" applyAlignment="1">
      <alignment horizontal="center" vertical="center"/>
    </xf>
    <xf numFmtId="2" fontId="8" fillId="0" borderId="20" xfId="1" applyNumberFormat="1" applyFont="1" applyFill="1" applyBorder="1" applyAlignment="1">
      <alignment horizontal="center" vertical="center"/>
    </xf>
    <xf numFmtId="10" fontId="7" fillId="0" borderId="30" xfId="3" applyNumberFormat="1" applyFont="1" applyFill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10" fontId="8" fillId="0" borderId="38" xfId="3" applyNumberFormat="1" applyFont="1" applyFill="1" applyBorder="1" applyAlignment="1">
      <alignment horizontal="center" vertical="center"/>
    </xf>
    <xf numFmtId="10" fontId="7" fillId="0" borderId="41" xfId="3" applyNumberFormat="1" applyFont="1" applyFill="1" applyBorder="1" applyAlignment="1">
      <alignment horizontal="center" vertical="center"/>
    </xf>
    <xf numFmtId="10" fontId="8" fillId="0" borderId="26" xfId="3" applyNumberFormat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8" fillId="0" borderId="14" xfId="1" applyFont="1" applyFill="1" applyBorder="1" applyAlignment="1">
      <alignment vertical="center"/>
    </xf>
    <xf numFmtId="10" fontId="8" fillId="0" borderId="12" xfId="3" applyNumberFormat="1" applyFont="1" applyFill="1" applyBorder="1" applyAlignment="1">
      <alignment horizontal="center" vertical="center"/>
    </xf>
    <xf numFmtId="10" fontId="8" fillId="0" borderId="35" xfId="3" applyNumberFormat="1" applyFont="1" applyFill="1" applyBorder="1" applyAlignment="1">
      <alignment horizontal="center" vertical="center"/>
    </xf>
    <xf numFmtId="10" fontId="8" fillId="0" borderId="42" xfId="3" applyNumberFormat="1" applyFont="1" applyFill="1" applyBorder="1" applyAlignment="1">
      <alignment horizontal="center" vertical="center"/>
    </xf>
    <xf numFmtId="10" fontId="8" fillId="0" borderId="21" xfId="3" applyNumberFormat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vertical="center"/>
    </xf>
    <xf numFmtId="0" fontId="8" fillId="0" borderId="24" xfId="1" applyFont="1" applyFill="1" applyBorder="1" applyAlignment="1">
      <alignment vertical="center"/>
    </xf>
    <xf numFmtId="0" fontId="8" fillId="0" borderId="36" xfId="1" applyFont="1" applyFill="1" applyBorder="1" applyAlignment="1">
      <alignment vertical="center"/>
    </xf>
    <xf numFmtId="10" fontId="7" fillId="0" borderId="47" xfId="3" applyNumberFormat="1" applyFont="1" applyFill="1" applyBorder="1" applyAlignment="1">
      <alignment horizontal="center" vertical="center"/>
    </xf>
    <xf numFmtId="1" fontId="8" fillId="0" borderId="15" xfId="1" applyNumberFormat="1" applyFont="1" applyFill="1" applyBorder="1" applyAlignment="1">
      <alignment horizontal="center" vertical="center"/>
    </xf>
    <xf numFmtId="1" fontId="7" fillId="0" borderId="16" xfId="1" applyNumberFormat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164" fontId="8" fillId="0" borderId="0" xfId="1" applyNumberFormat="1" applyFont="1" applyFill="1"/>
    <xf numFmtId="0" fontId="3" fillId="0" borderId="34" xfId="6" applyFont="1" applyBorder="1" applyAlignment="1">
      <alignment horizontal="center" vertical="center" wrapText="1"/>
    </xf>
    <xf numFmtId="0" fontId="10" fillId="0" borderId="0" xfId="6"/>
    <xf numFmtId="0" fontId="2" fillId="0" borderId="34" xfId="6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11" fillId="0" borderId="25" xfId="6" applyFont="1" applyFill="1" applyBorder="1" applyAlignment="1">
      <alignment horizontal="center" wrapText="1"/>
    </xf>
    <xf numFmtId="0" fontId="12" fillId="0" borderId="15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wrapText="1"/>
    </xf>
    <xf numFmtId="0" fontId="13" fillId="0" borderId="1" xfId="6" applyFont="1" applyFill="1" applyBorder="1" applyAlignment="1">
      <alignment wrapText="1"/>
    </xf>
    <xf numFmtId="0" fontId="13" fillId="0" borderId="38" xfId="6" applyFont="1" applyFill="1" applyBorder="1" applyAlignment="1">
      <alignment wrapText="1"/>
    </xf>
    <xf numFmtId="0" fontId="7" fillId="0" borderId="15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7" fillId="0" borderId="39" xfId="6" applyFont="1" applyFill="1" applyBorder="1" applyAlignment="1">
      <alignment horizontal="center" vertical="center" wrapText="1"/>
    </xf>
    <xf numFmtId="0" fontId="7" fillId="0" borderId="40" xfId="6" applyFont="1" applyFill="1" applyBorder="1" applyAlignment="1">
      <alignment horizontal="center" vertical="center" wrapText="1"/>
    </xf>
    <xf numFmtId="0" fontId="8" fillId="0" borderId="40" xfId="6" applyFont="1" applyFill="1" applyBorder="1" applyAlignment="1">
      <alignment horizontal="center" vertical="center" wrapText="1"/>
    </xf>
    <xf numFmtId="0" fontId="17" fillId="0" borderId="0" xfId="6" applyFont="1" applyBorder="1"/>
    <xf numFmtId="0" fontId="16" fillId="0" borderId="0" xfId="6" applyFont="1" applyBorder="1"/>
    <xf numFmtId="0" fontId="19" fillId="0" borderId="0" xfId="6" applyFont="1" applyBorder="1"/>
    <xf numFmtId="0" fontId="19" fillId="0" borderId="0" xfId="6" applyFont="1" applyBorder="1" applyAlignment="1">
      <alignment vertical="top"/>
    </xf>
    <xf numFmtId="0" fontId="16" fillId="0" borderId="0" xfId="6" applyFont="1" applyBorder="1" applyAlignment="1">
      <alignment horizontal="center" wrapText="1"/>
    </xf>
    <xf numFmtId="0" fontId="17" fillId="0" borderId="0" xfId="6" applyFont="1" applyBorder="1" applyAlignment="1">
      <alignment wrapText="1"/>
    </xf>
    <xf numFmtId="0" fontId="16" fillId="0" borderId="0" xfId="6" applyFont="1" applyBorder="1" applyAlignment="1">
      <alignment wrapText="1"/>
    </xf>
    <xf numFmtId="0" fontId="16" fillId="0" borderId="0" xfId="6" applyFont="1" applyBorder="1" applyAlignment="1">
      <alignment horizontal="center"/>
    </xf>
    <xf numFmtId="0" fontId="8" fillId="0" borderId="11" xfId="1" applyFont="1" applyBorder="1" applyAlignment="1">
      <alignment vertical="center" wrapText="1"/>
    </xf>
    <xf numFmtId="0" fontId="8" fillId="0" borderId="58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167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2" fontId="7" fillId="0" borderId="1" xfId="1" applyNumberFormat="1" applyFont="1" applyFill="1" applyBorder="1" applyAlignment="1">
      <alignment horizontal="center" vertical="center"/>
    </xf>
    <xf numFmtId="2" fontId="8" fillId="2" borderId="12" xfId="1" applyNumberFormat="1" applyFont="1" applyFill="1" applyBorder="1" applyAlignment="1">
      <alignment horizontal="center" vertical="center"/>
    </xf>
    <xf numFmtId="2" fontId="8" fillId="2" borderId="38" xfId="1" applyNumberFormat="1" applyFont="1" applyFill="1" applyBorder="1" applyAlignment="1">
      <alignment horizontal="center" vertical="center"/>
    </xf>
    <xf numFmtId="2" fontId="8" fillId="2" borderId="26" xfId="1" applyNumberFormat="1" applyFont="1" applyFill="1" applyBorder="1" applyAlignment="1">
      <alignment horizontal="center" vertical="center"/>
    </xf>
    <xf numFmtId="0" fontId="7" fillId="0" borderId="67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2" fontId="8" fillId="0" borderId="35" xfId="1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2" fontId="7" fillId="0" borderId="35" xfId="1" applyNumberFormat="1" applyFont="1" applyFill="1" applyBorder="1" applyAlignment="1">
      <alignment horizontal="center" vertical="center"/>
    </xf>
    <xf numFmtId="2" fontId="7" fillId="0" borderId="26" xfId="1" applyNumberFormat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0" fontId="7" fillId="0" borderId="68" xfId="1" applyFont="1" applyFill="1" applyBorder="1" applyAlignment="1">
      <alignment vertical="center"/>
    </xf>
    <xf numFmtId="0" fontId="7" fillId="0" borderId="59" xfId="1" applyFont="1" applyFill="1" applyBorder="1" applyAlignment="1">
      <alignment horizontal="center" vertical="center"/>
    </xf>
    <xf numFmtId="2" fontId="7" fillId="0" borderId="69" xfId="3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2" fontId="8" fillId="2" borderId="35" xfId="1" applyNumberFormat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2" fontId="8" fillId="2" borderId="21" xfId="1" applyNumberFormat="1" applyFont="1" applyFill="1" applyBorder="1" applyAlignment="1">
      <alignment horizontal="center" vertical="center"/>
    </xf>
    <xf numFmtId="2" fontId="8" fillId="0" borderId="21" xfId="1" applyNumberFormat="1" applyFont="1" applyFill="1" applyBorder="1" applyAlignment="1">
      <alignment horizontal="center" vertical="center"/>
    </xf>
    <xf numFmtId="2" fontId="8" fillId="0" borderId="42" xfId="1" applyNumberFormat="1" applyFont="1" applyFill="1" applyBorder="1" applyAlignment="1">
      <alignment horizontal="center" vertical="center"/>
    </xf>
    <xf numFmtId="0" fontId="8" fillId="0" borderId="56" xfId="1" applyFont="1" applyFill="1" applyBorder="1" applyAlignment="1">
      <alignment vertical="center"/>
    </xf>
    <xf numFmtId="0" fontId="8" fillId="0" borderId="5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2" fontId="7" fillId="0" borderId="15" xfId="1" applyNumberFormat="1" applyFont="1" applyFill="1" applyBorder="1" applyAlignment="1">
      <alignment horizontal="center" vertical="center"/>
    </xf>
    <xf numFmtId="2" fontId="7" fillId="0" borderId="12" xfId="1" applyNumberFormat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vertical="center"/>
    </xf>
    <xf numFmtId="2" fontId="7" fillId="0" borderId="36" xfId="1" applyNumberFormat="1" applyFont="1" applyFill="1" applyBorder="1" applyAlignment="1">
      <alignment horizontal="center" vertical="center"/>
    </xf>
    <xf numFmtId="2" fontId="7" fillId="0" borderId="25" xfId="1" applyNumberFormat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right" vertical="center"/>
    </xf>
    <xf numFmtId="0" fontId="8" fillId="0" borderId="1" xfId="1" applyFont="1" applyBorder="1" applyAlignment="1">
      <alignment vertical="center" wrapText="1"/>
    </xf>
    <xf numFmtId="0" fontId="8" fillId="0" borderId="20" xfId="1" applyFont="1" applyBorder="1" applyAlignment="1">
      <alignment horizontal="right" vertical="center"/>
    </xf>
    <xf numFmtId="0" fontId="7" fillId="0" borderId="20" xfId="1" applyFont="1" applyBorder="1" applyAlignment="1">
      <alignment horizontal="center" vertical="center"/>
    </xf>
    <xf numFmtId="0" fontId="8" fillId="0" borderId="15" xfId="1" applyFont="1" applyFill="1" applyBorder="1"/>
    <xf numFmtId="166" fontId="8" fillId="0" borderId="1" xfId="1" applyNumberFormat="1" applyFont="1" applyBorder="1" applyAlignment="1">
      <alignment horizontal="center" vertical="center"/>
    </xf>
    <xf numFmtId="2" fontId="7" fillId="0" borderId="16" xfId="3" quotePrefix="1" applyNumberFormat="1" applyFont="1" applyFill="1" applyBorder="1" applyAlignment="1">
      <alignment horizontal="center" vertical="center"/>
    </xf>
    <xf numFmtId="2" fontId="8" fillId="2" borderId="14" xfId="1" applyNumberFormat="1" applyFont="1" applyFill="1" applyBorder="1" applyAlignment="1">
      <alignment horizontal="center" vertical="center"/>
    </xf>
    <xf numFmtId="2" fontId="8" fillId="0" borderId="47" xfId="1" applyNumberFormat="1" applyFont="1" applyFill="1" applyBorder="1" applyAlignment="1">
      <alignment horizontal="center" vertical="center"/>
    </xf>
    <xf numFmtId="2" fontId="8" fillId="0" borderId="41" xfId="1" applyNumberFormat="1" applyFont="1" applyFill="1" applyBorder="1" applyAlignment="1">
      <alignment horizontal="center" vertical="center"/>
    </xf>
    <xf numFmtId="2" fontId="7" fillId="0" borderId="34" xfId="1" applyNumberFormat="1" applyFont="1" applyFill="1" applyBorder="1" applyAlignment="1">
      <alignment horizontal="center" vertical="center"/>
    </xf>
    <xf numFmtId="2" fontId="7" fillId="0" borderId="34" xfId="1" applyNumberFormat="1" applyFont="1" applyBorder="1" applyAlignment="1">
      <alignment horizontal="center" vertical="center"/>
    </xf>
    <xf numFmtId="2" fontId="7" fillId="0" borderId="69" xfId="1" applyNumberFormat="1" applyFont="1" applyFill="1" applyBorder="1" applyAlignment="1">
      <alignment horizontal="center" vertical="center"/>
    </xf>
    <xf numFmtId="2" fontId="7" fillId="0" borderId="59" xfId="1" applyNumberFormat="1" applyFont="1" applyFill="1" applyBorder="1" applyAlignment="1">
      <alignment horizontal="center" vertical="center"/>
    </xf>
    <xf numFmtId="2" fontId="7" fillId="0" borderId="21" xfId="1" applyNumberFormat="1" applyFont="1" applyFill="1" applyBorder="1" applyAlignment="1">
      <alignment horizontal="center" vertical="center"/>
    </xf>
    <xf numFmtId="2" fontId="7" fillId="0" borderId="42" xfId="1" applyNumberFormat="1" applyFont="1" applyFill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8" fillId="0" borderId="29" xfId="1" applyFont="1" applyFill="1" applyBorder="1" applyAlignment="1">
      <alignment horizontal="center" vertical="center"/>
    </xf>
    <xf numFmtId="2" fontId="8" fillId="0" borderId="43" xfId="1" applyNumberFormat="1" applyFont="1" applyFill="1" applyBorder="1" applyAlignment="1">
      <alignment horizontal="center" vertical="center"/>
    </xf>
    <xf numFmtId="2" fontId="8" fillId="0" borderId="70" xfId="1" applyNumberFormat="1" applyFont="1" applyFill="1" applyBorder="1" applyAlignment="1">
      <alignment horizontal="center" vertical="center"/>
    </xf>
    <xf numFmtId="2" fontId="8" fillId="0" borderId="44" xfId="1" applyNumberFormat="1" applyFont="1" applyFill="1" applyBorder="1" applyAlignment="1">
      <alignment horizontal="center" vertical="center"/>
    </xf>
    <xf numFmtId="165" fontId="8" fillId="0" borderId="15" xfId="9" applyNumberFormat="1" applyFont="1" applyFill="1" applyBorder="1" applyAlignment="1">
      <alignment horizontal="center" vertical="center"/>
    </xf>
    <xf numFmtId="165" fontId="8" fillId="0" borderId="20" xfId="9" applyNumberFormat="1" applyFont="1" applyFill="1" applyBorder="1" applyAlignment="1">
      <alignment horizontal="center" vertical="center"/>
    </xf>
    <xf numFmtId="165" fontId="7" fillId="0" borderId="16" xfId="9" applyNumberFormat="1" applyFont="1" applyFill="1" applyBorder="1" applyAlignment="1">
      <alignment horizontal="center" vertical="center"/>
    </xf>
    <xf numFmtId="43" fontId="8" fillId="0" borderId="6" xfId="9" applyFont="1" applyFill="1" applyBorder="1" applyAlignment="1">
      <alignment horizontal="center" vertical="center"/>
    </xf>
    <xf numFmtId="165" fontId="0" fillId="0" borderId="1" xfId="9" applyNumberFormat="1" applyFont="1" applyBorder="1"/>
    <xf numFmtId="165" fontId="7" fillId="0" borderId="66" xfId="9" applyNumberFormat="1" applyFont="1" applyFill="1" applyBorder="1" applyAlignment="1">
      <alignment horizontal="center" vertical="center"/>
    </xf>
    <xf numFmtId="0" fontId="2" fillId="0" borderId="36" xfId="6" applyFont="1" applyBorder="1" applyAlignment="1">
      <alignment horizontal="center" vertical="center"/>
    </xf>
    <xf numFmtId="0" fontId="2" fillId="0" borderId="37" xfId="6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 wrapText="1"/>
    </xf>
    <xf numFmtId="0" fontId="2" fillId="0" borderId="15" xfId="6" applyFont="1" applyBorder="1" applyAlignment="1">
      <alignment horizontal="center" vertical="center"/>
    </xf>
    <xf numFmtId="0" fontId="5" fillId="0" borderId="38" xfId="6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2" fontId="7" fillId="0" borderId="69" xfId="3" quotePrefix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/>
    </xf>
    <xf numFmtId="0" fontId="20" fillId="0" borderId="0" xfId="6" applyFont="1" applyBorder="1" applyAlignment="1">
      <alignment horizontal="center" vertical="top" wrapText="1"/>
    </xf>
    <xf numFmtId="0" fontId="6" fillId="0" borderId="0" xfId="4" applyFont="1" applyBorder="1"/>
    <xf numFmtId="0" fontId="14" fillId="0" borderId="28" xfId="4" applyFont="1" applyFill="1" applyBorder="1" applyAlignment="1">
      <alignment vertical="center" wrapText="1"/>
    </xf>
    <xf numFmtId="0" fontId="16" fillId="0" borderId="15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/>
    </xf>
    <xf numFmtId="0" fontId="17" fillId="0" borderId="0" xfId="4" applyFont="1" applyFill="1" applyBorder="1"/>
    <xf numFmtId="0" fontId="17" fillId="0" borderId="28" xfId="4" applyFont="1" applyFill="1" applyBorder="1"/>
    <xf numFmtId="0" fontId="17" fillId="0" borderId="0" xfId="4" applyFont="1" applyBorder="1"/>
    <xf numFmtId="0" fontId="16" fillId="0" borderId="15" xfId="4" applyFont="1" applyFill="1" applyBorder="1"/>
    <xf numFmtId="0" fontId="17" fillId="0" borderId="1" xfId="4" applyFont="1" applyFill="1" applyBorder="1"/>
    <xf numFmtId="0" fontId="17" fillId="0" borderId="1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center"/>
    </xf>
    <xf numFmtId="0" fontId="17" fillId="0" borderId="28" xfId="4" applyFont="1" applyFill="1" applyBorder="1" applyAlignment="1">
      <alignment horizontal="center"/>
    </xf>
    <xf numFmtId="0" fontId="17" fillId="0" borderId="15" xfId="4" applyFont="1" applyFill="1" applyBorder="1"/>
    <xf numFmtId="0" fontId="16" fillId="0" borderId="1" xfId="4" applyFont="1" applyFill="1" applyBorder="1"/>
    <xf numFmtId="0" fontId="16" fillId="0" borderId="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/>
    </xf>
    <xf numFmtId="0" fontId="17" fillId="0" borderId="65" xfId="4" applyFont="1" applyFill="1" applyBorder="1"/>
    <xf numFmtId="0" fontId="17" fillId="0" borderId="0" xfId="4" applyFont="1" applyFill="1" applyBorder="1" applyAlignment="1">
      <alignment horizontal="center" vertical="center"/>
    </xf>
    <xf numFmtId="0" fontId="16" fillId="0" borderId="38" xfId="4" applyFont="1" applyFill="1" applyBorder="1" applyAlignment="1">
      <alignment horizontal="center" vertical="center" wrapText="1"/>
    </xf>
    <xf numFmtId="0" fontId="17" fillId="0" borderId="38" xfId="4" applyFont="1" applyFill="1" applyBorder="1" applyAlignment="1">
      <alignment horizontal="center"/>
    </xf>
    <xf numFmtId="0" fontId="16" fillId="0" borderId="0" xfId="4" applyFont="1" applyBorder="1"/>
    <xf numFmtId="0" fontId="17" fillId="0" borderId="0" xfId="4" applyFont="1" applyBorder="1" applyAlignment="1">
      <alignment horizontal="center" vertical="center"/>
    </xf>
    <xf numFmtId="0" fontId="18" fillId="0" borderId="0" xfId="4" applyFont="1" applyFill="1" applyBorder="1"/>
    <xf numFmtId="0" fontId="15" fillId="0" borderId="0" xfId="4" applyFont="1" applyBorder="1"/>
    <xf numFmtId="0" fontId="6" fillId="0" borderId="0" xfId="4" applyFont="1" applyBorder="1" applyAlignment="1">
      <alignment horizontal="center" vertical="center"/>
    </xf>
    <xf numFmtId="0" fontId="17" fillId="0" borderId="39" xfId="4" applyFont="1" applyFill="1" applyBorder="1"/>
    <xf numFmtId="0" fontId="16" fillId="0" borderId="40" xfId="4" applyFont="1" applyFill="1" applyBorder="1"/>
    <xf numFmtId="0" fontId="16" fillId="0" borderId="40" xfId="4" applyFont="1" applyFill="1" applyBorder="1" applyAlignment="1">
      <alignment horizontal="center" vertical="center"/>
    </xf>
    <xf numFmtId="0" fontId="16" fillId="0" borderId="40" xfId="4" applyFont="1" applyFill="1" applyBorder="1" applyAlignment="1">
      <alignment horizontal="center"/>
    </xf>
    <xf numFmtId="0" fontId="16" fillId="0" borderId="41" xfId="4" applyFont="1" applyFill="1" applyBorder="1" applyAlignment="1">
      <alignment horizontal="center"/>
    </xf>
    <xf numFmtId="0" fontId="7" fillId="0" borderId="46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2" fontId="8" fillId="0" borderId="15" xfId="1" applyNumberFormat="1" applyFont="1" applyFill="1" applyBorder="1" applyAlignment="1">
      <alignment horizontal="center" vertical="center"/>
    </xf>
    <xf numFmtId="2" fontId="8" fillId="0" borderId="38" xfId="1" applyNumberFormat="1" applyFont="1" applyFill="1" applyBorder="1" applyAlignment="1">
      <alignment horizontal="center" vertical="center"/>
    </xf>
    <xf numFmtId="2" fontId="8" fillId="0" borderId="12" xfId="1" applyNumberFormat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7" fillId="0" borderId="17" xfId="1" applyFont="1" applyBorder="1" applyAlignment="1">
      <alignment vertical="center"/>
    </xf>
    <xf numFmtId="0" fontId="15" fillId="0" borderId="1" xfId="6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 wrapText="1"/>
    </xf>
    <xf numFmtId="0" fontId="7" fillId="0" borderId="56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64" xfId="1" applyFont="1" applyFill="1" applyBorder="1" applyAlignment="1">
      <alignment horizontal="left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 wrapText="1"/>
    </xf>
    <xf numFmtId="0" fontId="7" fillId="0" borderId="45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2" fontId="8" fillId="0" borderId="15" xfId="1" applyNumberFormat="1" applyFont="1" applyFill="1" applyBorder="1" applyAlignment="1">
      <alignment horizontal="center" vertical="center"/>
    </xf>
    <xf numFmtId="2" fontId="8" fillId="0" borderId="38" xfId="1" applyNumberFormat="1" applyFont="1" applyFill="1" applyBorder="1" applyAlignment="1">
      <alignment horizontal="center" vertical="center"/>
    </xf>
    <xf numFmtId="2" fontId="8" fillId="0" borderId="12" xfId="1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left" vertical="center"/>
    </xf>
    <xf numFmtId="0" fontId="8" fillId="0" borderId="41" xfId="1" applyFont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40" xfId="1" applyFont="1" applyFill="1" applyBorder="1" applyAlignment="1">
      <alignment horizontal="left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7" xfId="1" applyFont="1" applyBorder="1" applyAlignment="1">
      <alignment horizontal="left" vertical="center" wrapText="1"/>
    </xf>
    <xf numFmtId="0" fontId="8" fillId="0" borderId="25" xfId="1" applyFont="1" applyBorder="1" applyAlignment="1">
      <alignment horizontal="left" vertical="center" wrapText="1"/>
    </xf>
    <xf numFmtId="0" fontId="8" fillId="0" borderId="26" xfId="6" applyFont="1" applyFill="1" applyBorder="1" applyAlignment="1">
      <alignment horizontal="center" vertical="center" wrapText="1"/>
    </xf>
    <xf numFmtId="0" fontId="8" fillId="0" borderId="44" xfId="6" applyFont="1" applyFill="1" applyBorder="1" applyAlignment="1">
      <alignment horizontal="center" vertical="center" wrapText="1"/>
    </xf>
    <xf numFmtId="0" fontId="8" fillId="0" borderId="59" xfId="6" applyFont="1" applyFill="1" applyBorder="1" applyAlignment="1">
      <alignment horizontal="center" vertical="center" wrapText="1"/>
    </xf>
    <xf numFmtId="0" fontId="11" fillId="0" borderId="36" xfId="6" applyFont="1" applyFill="1" applyBorder="1" applyAlignment="1">
      <alignment horizontal="center" wrapText="1"/>
    </xf>
    <xf numFmtId="0" fontId="11" fillId="0" borderId="37" xfId="6" applyFont="1" applyFill="1" applyBorder="1" applyAlignment="1">
      <alignment horizontal="center" wrapText="1"/>
    </xf>
    <xf numFmtId="0" fontId="5" fillId="0" borderId="37" xfId="6" applyFont="1" applyFill="1" applyBorder="1" applyAlignment="1">
      <alignment horizont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38" xfId="6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8" fillId="0" borderId="63" xfId="1" applyFont="1" applyFill="1" applyBorder="1" applyAlignment="1">
      <alignment horizontal="left" vertical="center"/>
    </xf>
    <xf numFmtId="0" fontId="8" fillId="0" borderId="61" xfId="1" applyFont="1" applyFill="1" applyBorder="1" applyAlignment="1">
      <alignment horizontal="left" vertical="center"/>
    </xf>
    <xf numFmtId="0" fontId="8" fillId="0" borderId="62" xfId="1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left" vertical="center"/>
    </xf>
    <xf numFmtId="0" fontId="8" fillId="0" borderId="61" xfId="0" applyFont="1" applyFill="1" applyBorder="1" applyAlignment="1">
      <alignment horizontal="left" vertical="center"/>
    </xf>
    <xf numFmtId="0" fontId="8" fillId="0" borderId="62" xfId="0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left" vertical="center"/>
    </xf>
    <xf numFmtId="0" fontId="7" fillId="0" borderId="45" xfId="1" applyFont="1" applyFill="1" applyBorder="1" applyAlignment="1">
      <alignment horizontal="left" vertical="center"/>
    </xf>
    <xf numFmtId="0" fontId="7" fillId="0" borderId="40" xfId="1" applyFont="1" applyFill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8" fillId="0" borderId="46" xfId="1" applyFont="1" applyBorder="1" applyAlignment="1">
      <alignment horizontal="left" vertical="center"/>
    </xf>
    <xf numFmtId="0" fontId="8" fillId="0" borderId="57" xfId="1" applyFont="1" applyBorder="1" applyAlignment="1">
      <alignment horizontal="left" vertical="center"/>
    </xf>
    <xf numFmtId="0" fontId="8" fillId="0" borderId="53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0" borderId="60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top"/>
    </xf>
    <xf numFmtId="0" fontId="8" fillId="0" borderId="37" xfId="1" applyFont="1" applyBorder="1" applyAlignment="1">
      <alignment horizontal="center" vertical="top"/>
    </xf>
    <xf numFmtId="0" fontId="15" fillId="0" borderId="15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5" fillId="0" borderId="38" xfId="6" applyFont="1" applyFill="1" applyBorder="1" applyAlignment="1">
      <alignment horizontal="center" vertical="center" wrapText="1"/>
    </xf>
    <xf numFmtId="0" fontId="17" fillId="0" borderId="0" xfId="6" applyFont="1" applyBorder="1" applyAlignment="1">
      <alignment horizontal="left" wrapText="1"/>
    </xf>
    <xf numFmtId="0" fontId="16" fillId="0" borderId="0" xfId="6" applyFont="1" applyBorder="1" applyAlignment="1">
      <alignment horizontal="left" wrapText="1"/>
    </xf>
    <xf numFmtId="0" fontId="14" fillId="0" borderId="60" xfId="4" applyFont="1" applyFill="1" applyBorder="1" applyAlignment="1">
      <alignment horizontal="center" vertical="center"/>
    </xf>
    <xf numFmtId="0" fontId="14" fillId="0" borderId="61" xfId="4" applyFont="1" applyFill="1" applyBorder="1" applyAlignment="1">
      <alignment horizontal="center" vertical="center"/>
    </xf>
    <xf numFmtId="0" fontId="14" fillId="0" borderId="62" xfId="4" applyFont="1" applyFill="1" applyBorder="1" applyAlignment="1">
      <alignment horizontal="center" vertical="center"/>
    </xf>
    <xf numFmtId="0" fontId="14" fillId="0" borderId="65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21" fillId="0" borderId="21" xfId="1" applyFont="1" applyFill="1" applyBorder="1" applyAlignment="1">
      <alignment horizontal="center" vertical="center"/>
    </xf>
    <xf numFmtId="0" fontId="21" fillId="0" borderId="42" xfId="1" applyFont="1" applyFill="1" applyBorder="1" applyAlignment="1">
      <alignment horizontal="center" vertical="center"/>
    </xf>
    <xf numFmtId="2" fontId="8" fillId="2" borderId="42" xfId="1" applyNumberFormat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2" fontId="8" fillId="2" borderId="41" xfId="1" applyNumberFormat="1" applyFont="1" applyFill="1" applyBorder="1" applyAlignment="1">
      <alignment horizontal="center" vertical="center"/>
    </xf>
    <xf numFmtId="165" fontId="8" fillId="0" borderId="5" xfId="9" applyNumberFormat="1" applyFont="1" applyFill="1" applyBorder="1" applyAlignment="1">
      <alignment horizontal="center" vertical="center"/>
    </xf>
    <xf numFmtId="164" fontId="22" fillId="0" borderId="1" xfId="5" applyFont="1" applyFill="1" applyBorder="1"/>
    <xf numFmtId="165" fontId="8" fillId="0" borderId="71" xfId="9" applyNumberFormat="1" applyFont="1" applyFill="1" applyBorder="1" applyAlignment="1">
      <alignment horizontal="center" vertical="center"/>
    </xf>
    <xf numFmtId="43" fontId="8" fillId="0" borderId="72" xfId="9" applyFont="1" applyFill="1" applyBorder="1" applyAlignment="1">
      <alignment horizontal="center" vertical="center"/>
    </xf>
    <xf numFmtId="43" fontId="7" fillId="0" borderId="73" xfId="9" applyFont="1" applyFill="1" applyBorder="1" applyAlignment="1">
      <alignment horizontal="center" vertical="center"/>
    </xf>
    <xf numFmtId="43" fontId="8" fillId="0" borderId="0" xfId="9" applyFont="1" applyFill="1"/>
    <xf numFmtId="0" fontId="7" fillId="0" borderId="32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/>
    </xf>
    <xf numFmtId="2" fontId="7" fillId="0" borderId="51" xfId="1" applyNumberFormat="1" applyFont="1" applyFill="1" applyBorder="1" applyAlignment="1">
      <alignment horizontal="center" vertical="center"/>
    </xf>
    <xf numFmtId="2" fontId="8" fillId="0" borderId="74" xfId="1" applyNumberFormat="1" applyFont="1" applyFill="1" applyBorder="1" applyAlignment="1">
      <alignment horizontal="center" vertical="center"/>
    </xf>
    <xf numFmtId="2" fontId="8" fillId="0" borderId="51" xfId="1" applyNumberFormat="1" applyFont="1" applyBorder="1" applyAlignment="1">
      <alignment horizontal="center" vertical="center"/>
    </xf>
    <xf numFmtId="0" fontId="14" fillId="0" borderId="22" xfId="6" applyFont="1" applyBorder="1" applyAlignment="1">
      <alignment horizontal="center" vertical="center" wrapText="1"/>
    </xf>
    <xf numFmtId="0" fontId="14" fillId="0" borderId="23" xfId="6" applyFont="1" applyBorder="1" applyAlignment="1">
      <alignment horizontal="center" vertical="center" wrapText="1"/>
    </xf>
    <xf numFmtId="0" fontId="14" fillId="0" borderId="32" xfId="6" applyFont="1" applyBorder="1" applyAlignment="1">
      <alignment horizontal="center" vertical="center" wrapText="1"/>
    </xf>
    <xf numFmtId="0" fontId="14" fillId="0" borderId="33" xfId="6" applyFont="1" applyBorder="1" applyAlignment="1">
      <alignment horizontal="center" vertical="center" wrapText="1"/>
    </xf>
    <xf numFmtId="0" fontId="14" fillId="0" borderId="8" xfId="6" applyFont="1" applyBorder="1" applyAlignment="1">
      <alignment horizontal="center" vertical="center" wrapText="1"/>
    </xf>
    <xf numFmtId="0" fontId="14" fillId="0" borderId="54" xfId="6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 wrapText="1"/>
    </xf>
    <xf numFmtId="2" fontId="17" fillId="0" borderId="1" xfId="6" applyNumberFormat="1" applyFont="1" applyBorder="1" applyAlignment="1">
      <alignment horizontal="center" vertical="center" wrapText="1"/>
    </xf>
    <xf numFmtId="0" fontId="6" fillId="0" borderId="26" xfId="6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wrapText="1"/>
    </xf>
    <xf numFmtId="0" fontId="16" fillId="0" borderId="1" xfId="6" applyFont="1" applyBorder="1" applyAlignment="1">
      <alignment horizontal="center" vertical="center" wrapText="1"/>
    </xf>
    <xf numFmtId="2" fontId="16" fillId="0" borderId="1" xfId="6" applyNumberFormat="1" applyFont="1" applyBorder="1" applyAlignment="1">
      <alignment horizontal="center" vertical="center" wrapText="1"/>
    </xf>
    <xf numFmtId="0" fontId="15" fillId="0" borderId="40" xfId="6" applyFont="1" applyBorder="1" applyAlignment="1">
      <alignment horizontal="center" vertical="center" wrapText="1"/>
    </xf>
    <xf numFmtId="0" fontId="15" fillId="0" borderId="40" xfId="6" applyFont="1" applyBorder="1" applyAlignment="1">
      <alignment horizontal="center" vertical="center" wrapText="1"/>
    </xf>
    <xf numFmtId="0" fontId="16" fillId="0" borderId="40" xfId="6" applyFont="1" applyBorder="1" applyAlignment="1">
      <alignment horizontal="center" vertical="center" wrapText="1"/>
    </xf>
    <xf numFmtId="2" fontId="16" fillId="0" borderId="40" xfId="6" applyNumberFormat="1" applyFont="1" applyBorder="1" applyAlignment="1">
      <alignment horizontal="center" vertical="center" wrapText="1"/>
    </xf>
    <xf numFmtId="0" fontId="6" fillId="0" borderId="0" xfId="6" applyFont="1" applyBorder="1"/>
    <xf numFmtId="0" fontId="20" fillId="0" borderId="65" xfId="6" applyFont="1" applyBorder="1" applyAlignment="1"/>
    <xf numFmtId="0" fontId="20" fillId="0" borderId="0" xfId="6" applyFont="1" applyBorder="1" applyAlignment="1"/>
    <xf numFmtId="0" fontId="6" fillId="0" borderId="15" xfId="6" applyFont="1" applyBorder="1" applyAlignment="1">
      <alignment horizontal="center" wrapText="1"/>
    </xf>
    <xf numFmtId="0" fontId="6" fillId="0" borderId="1" xfId="6" applyFont="1" applyBorder="1" applyAlignment="1">
      <alignment horizontal="center" wrapText="1"/>
    </xf>
    <xf numFmtId="0" fontId="6" fillId="0" borderId="44" xfId="6" applyFont="1" applyBorder="1" applyAlignment="1">
      <alignment horizontal="center" vertical="center" wrapText="1"/>
    </xf>
    <xf numFmtId="0" fontId="6" fillId="0" borderId="42" xfId="6" applyFont="1" applyBorder="1" applyAlignment="1">
      <alignment horizontal="center" vertical="center" wrapText="1"/>
    </xf>
    <xf numFmtId="0" fontId="6" fillId="0" borderId="39" xfId="6" applyFont="1" applyBorder="1" applyAlignment="1">
      <alignment horizontal="center" wrapText="1"/>
    </xf>
    <xf numFmtId="0" fontId="19" fillId="0" borderId="0" xfId="6" applyFont="1" applyFill="1" applyBorder="1"/>
    <xf numFmtId="0" fontId="17" fillId="0" borderId="0" xfId="6" applyFont="1" applyFill="1" applyBorder="1"/>
    <xf numFmtId="0" fontId="20" fillId="0" borderId="0" xfId="6" applyFont="1" applyFill="1" applyBorder="1" applyAlignment="1">
      <alignment horizontal="center" vertical="top" wrapText="1"/>
    </xf>
    <xf numFmtId="0" fontId="19" fillId="0" borderId="0" xfId="6" applyFont="1" applyFill="1" applyBorder="1" applyAlignment="1">
      <alignment vertical="top"/>
    </xf>
    <xf numFmtId="0" fontId="23" fillId="0" borderId="0" xfId="6" applyFont="1" applyFill="1" applyBorder="1"/>
  </cellXfs>
  <cellStyles count="10">
    <cellStyle name="Comma" xfId="9" builtinId="3"/>
    <cellStyle name="Comma 2" xfId="8"/>
    <cellStyle name="Comma 33" xfId="5"/>
    <cellStyle name="Normal" xfId="0" builtinId="0"/>
    <cellStyle name="Normal 10" xfId="4"/>
    <cellStyle name="Normal 2" xfId="1"/>
    <cellStyle name="Normal 2 2" xfId="2"/>
    <cellStyle name="Normal 2 2 2" xfId="7"/>
    <cellStyle name="Normal 3" xfId="6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3-24\Q-2\In\RIMS%20QTR-2%20of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</sheetNames>
    <sheetDataSet>
      <sheetData sheetId="0" refreshError="1"/>
      <sheetData sheetId="1" refreshError="1"/>
      <sheetData sheetId="2">
        <row r="1">
          <cell r="I1" t="str">
            <v>QTR - 2</v>
          </cell>
        </row>
      </sheetData>
      <sheetData sheetId="3">
        <row r="1">
          <cell r="I1" t="str">
            <v>QTR - 2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14" sqref="A14"/>
    </sheetView>
  </sheetViews>
  <sheetFormatPr defaultRowHeight="13.2" x14ac:dyDescent="0.25"/>
  <cols>
    <col min="1" max="1" width="74.6640625" style="91" customWidth="1"/>
    <col min="2" max="256" width="9.109375" style="91"/>
    <col min="257" max="257" width="74.6640625" style="91" customWidth="1"/>
    <col min="258" max="512" width="9.109375" style="91"/>
    <col min="513" max="513" width="74.6640625" style="91" customWidth="1"/>
    <col min="514" max="768" width="9.109375" style="91"/>
    <col min="769" max="769" width="74.6640625" style="91" customWidth="1"/>
    <col min="770" max="1024" width="9.109375" style="91"/>
    <col min="1025" max="1025" width="74.6640625" style="91" customWidth="1"/>
    <col min="1026" max="1280" width="9.109375" style="91"/>
    <col min="1281" max="1281" width="74.6640625" style="91" customWidth="1"/>
    <col min="1282" max="1536" width="9.109375" style="91"/>
    <col min="1537" max="1537" width="74.6640625" style="91" customWidth="1"/>
    <col min="1538" max="1792" width="9.109375" style="91"/>
    <col min="1793" max="1793" width="74.6640625" style="91" customWidth="1"/>
    <col min="1794" max="2048" width="9.109375" style="91"/>
    <col min="2049" max="2049" width="74.6640625" style="91" customWidth="1"/>
    <col min="2050" max="2304" width="9.109375" style="91"/>
    <col min="2305" max="2305" width="74.6640625" style="91" customWidth="1"/>
    <col min="2306" max="2560" width="9.109375" style="91"/>
    <col min="2561" max="2561" width="74.6640625" style="91" customWidth="1"/>
    <col min="2562" max="2816" width="9.109375" style="91"/>
    <col min="2817" max="2817" width="74.6640625" style="91" customWidth="1"/>
    <col min="2818" max="3072" width="9.109375" style="91"/>
    <col min="3073" max="3073" width="74.6640625" style="91" customWidth="1"/>
    <col min="3074" max="3328" width="9.109375" style="91"/>
    <col min="3329" max="3329" width="74.6640625" style="91" customWidth="1"/>
    <col min="3330" max="3584" width="9.109375" style="91"/>
    <col min="3585" max="3585" width="74.6640625" style="91" customWidth="1"/>
    <col min="3586" max="3840" width="9.109375" style="91"/>
    <col min="3841" max="3841" width="74.6640625" style="91" customWidth="1"/>
    <col min="3842" max="4096" width="9.109375" style="91"/>
    <col min="4097" max="4097" width="74.6640625" style="91" customWidth="1"/>
    <col min="4098" max="4352" width="9.109375" style="91"/>
    <col min="4353" max="4353" width="74.6640625" style="91" customWidth="1"/>
    <col min="4354" max="4608" width="9.109375" style="91"/>
    <col min="4609" max="4609" width="74.6640625" style="91" customWidth="1"/>
    <col min="4610" max="4864" width="9.109375" style="91"/>
    <col min="4865" max="4865" width="74.6640625" style="91" customWidth="1"/>
    <col min="4866" max="5120" width="9.109375" style="91"/>
    <col min="5121" max="5121" width="74.6640625" style="91" customWidth="1"/>
    <col min="5122" max="5376" width="9.109375" style="91"/>
    <col min="5377" max="5377" width="74.6640625" style="91" customWidth="1"/>
    <col min="5378" max="5632" width="9.109375" style="91"/>
    <col min="5633" max="5633" width="74.6640625" style="91" customWidth="1"/>
    <col min="5634" max="5888" width="9.109375" style="91"/>
    <col min="5889" max="5889" width="74.6640625" style="91" customWidth="1"/>
    <col min="5890" max="6144" width="9.109375" style="91"/>
    <col min="6145" max="6145" width="74.6640625" style="91" customWidth="1"/>
    <col min="6146" max="6400" width="9.109375" style="91"/>
    <col min="6401" max="6401" width="74.6640625" style="91" customWidth="1"/>
    <col min="6402" max="6656" width="9.109375" style="91"/>
    <col min="6657" max="6657" width="74.6640625" style="91" customWidth="1"/>
    <col min="6658" max="6912" width="9.109375" style="91"/>
    <col min="6913" max="6913" width="74.6640625" style="91" customWidth="1"/>
    <col min="6914" max="7168" width="9.109375" style="91"/>
    <col min="7169" max="7169" width="74.6640625" style="91" customWidth="1"/>
    <col min="7170" max="7424" width="9.109375" style="91"/>
    <col min="7425" max="7425" width="74.6640625" style="91" customWidth="1"/>
    <col min="7426" max="7680" width="9.109375" style="91"/>
    <col min="7681" max="7681" width="74.6640625" style="91" customWidth="1"/>
    <col min="7682" max="7936" width="9.109375" style="91"/>
    <col min="7937" max="7937" width="74.6640625" style="91" customWidth="1"/>
    <col min="7938" max="8192" width="9.109375" style="91"/>
    <col min="8193" max="8193" width="74.6640625" style="91" customWidth="1"/>
    <col min="8194" max="8448" width="9.109375" style="91"/>
    <col min="8449" max="8449" width="74.6640625" style="91" customWidth="1"/>
    <col min="8450" max="8704" width="9.109375" style="91"/>
    <col min="8705" max="8705" width="74.6640625" style="91" customWidth="1"/>
    <col min="8706" max="8960" width="9.109375" style="91"/>
    <col min="8961" max="8961" width="74.6640625" style="91" customWidth="1"/>
    <col min="8962" max="9216" width="9.109375" style="91"/>
    <col min="9217" max="9217" width="74.6640625" style="91" customWidth="1"/>
    <col min="9218" max="9472" width="9.109375" style="91"/>
    <col min="9473" max="9473" width="74.6640625" style="91" customWidth="1"/>
    <col min="9474" max="9728" width="9.109375" style="91"/>
    <col min="9729" max="9729" width="74.6640625" style="91" customWidth="1"/>
    <col min="9730" max="9984" width="9.109375" style="91"/>
    <col min="9985" max="9985" width="74.6640625" style="91" customWidth="1"/>
    <col min="9986" max="10240" width="9.109375" style="91"/>
    <col min="10241" max="10241" width="74.6640625" style="91" customWidth="1"/>
    <col min="10242" max="10496" width="9.109375" style="91"/>
    <col min="10497" max="10497" width="74.6640625" style="91" customWidth="1"/>
    <col min="10498" max="10752" width="9.109375" style="91"/>
    <col min="10753" max="10753" width="74.6640625" style="91" customWidth="1"/>
    <col min="10754" max="11008" width="9.109375" style="91"/>
    <col min="11009" max="11009" width="74.6640625" style="91" customWidth="1"/>
    <col min="11010" max="11264" width="9.109375" style="91"/>
    <col min="11265" max="11265" width="74.6640625" style="91" customWidth="1"/>
    <col min="11266" max="11520" width="9.109375" style="91"/>
    <col min="11521" max="11521" width="74.6640625" style="91" customWidth="1"/>
    <col min="11522" max="11776" width="9.109375" style="91"/>
    <col min="11777" max="11777" width="74.6640625" style="91" customWidth="1"/>
    <col min="11778" max="12032" width="9.109375" style="91"/>
    <col min="12033" max="12033" width="74.6640625" style="91" customWidth="1"/>
    <col min="12034" max="12288" width="9.109375" style="91"/>
    <col min="12289" max="12289" width="74.6640625" style="91" customWidth="1"/>
    <col min="12290" max="12544" width="9.109375" style="91"/>
    <col min="12545" max="12545" width="74.6640625" style="91" customWidth="1"/>
    <col min="12546" max="12800" width="9.109375" style="91"/>
    <col min="12801" max="12801" width="74.6640625" style="91" customWidth="1"/>
    <col min="12802" max="13056" width="9.109375" style="91"/>
    <col min="13057" max="13057" width="74.6640625" style="91" customWidth="1"/>
    <col min="13058" max="13312" width="9.109375" style="91"/>
    <col min="13313" max="13313" width="74.6640625" style="91" customWidth="1"/>
    <col min="13314" max="13568" width="9.109375" style="91"/>
    <col min="13569" max="13569" width="74.6640625" style="91" customWidth="1"/>
    <col min="13570" max="13824" width="9.109375" style="91"/>
    <col min="13825" max="13825" width="74.6640625" style="91" customWidth="1"/>
    <col min="13826" max="14080" width="9.109375" style="91"/>
    <col min="14081" max="14081" width="74.6640625" style="91" customWidth="1"/>
    <col min="14082" max="14336" width="9.109375" style="91"/>
    <col min="14337" max="14337" width="74.6640625" style="91" customWidth="1"/>
    <col min="14338" max="14592" width="9.109375" style="91"/>
    <col min="14593" max="14593" width="74.6640625" style="91" customWidth="1"/>
    <col min="14594" max="14848" width="9.109375" style="91"/>
    <col min="14849" max="14849" width="74.6640625" style="91" customWidth="1"/>
    <col min="14850" max="15104" width="9.109375" style="91"/>
    <col min="15105" max="15105" width="74.6640625" style="91" customWidth="1"/>
    <col min="15106" max="15360" width="9.109375" style="91"/>
    <col min="15361" max="15361" width="74.6640625" style="91" customWidth="1"/>
    <col min="15362" max="15616" width="9.109375" style="91"/>
    <col min="15617" max="15617" width="74.6640625" style="91" customWidth="1"/>
    <col min="15618" max="15872" width="9.109375" style="91"/>
    <col min="15873" max="15873" width="74.6640625" style="91" customWidth="1"/>
    <col min="15874" max="16128" width="9.109375" style="91"/>
    <col min="16129" max="16129" width="74.6640625" style="91" customWidth="1"/>
    <col min="16130" max="16384" width="9.109375" style="91"/>
  </cols>
  <sheetData>
    <row r="1" spans="1:1" ht="101.4" thickBot="1" x14ac:dyDescent="0.3">
      <c r="A1" s="90" t="s">
        <v>221</v>
      </c>
    </row>
    <row r="2" spans="1:1" ht="26.4" thickBot="1" x14ac:dyDescent="0.3">
      <c r="A2" s="92" t="s">
        <v>102</v>
      </c>
    </row>
    <row r="3" spans="1:1" ht="52.2" thickBot="1" x14ac:dyDescent="0.3">
      <c r="A3" s="92" t="s">
        <v>103</v>
      </c>
    </row>
    <row r="4" spans="1:1" ht="26.4" thickBot="1" x14ac:dyDescent="0.3">
      <c r="A4" s="92" t="s">
        <v>222</v>
      </c>
    </row>
  </sheetData>
  <printOptions horizontalCentered="1" verticalCentered="1"/>
  <pageMargins left="0.31496062992125984" right="0.31496062992125984" top="0.51181102362204722" bottom="0.51181102362204722" header="0.51181102362204722" footer="0.51181102362204722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60" workbookViewId="0">
      <selection activeCell="B25" sqref="B25"/>
    </sheetView>
  </sheetViews>
  <sheetFormatPr defaultRowHeight="13.2" x14ac:dyDescent="0.25"/>
  <cols>
    <col min="1" max="1" width="5.109375" style="91" bestFit="1" customWidth="1"/>
    <col min="2" max="2" width="72" style="91" customWidth="1"/>
    <col min="3" max="3" width="15.5546875" style="91" customWidth="1"/>
    <col min="4" max="256" width="9.109375" style="91"/>
    <col min="257" max="257" width="5.109375" style="91" bestFit="1" customWidth="1"/>
    <col min="258" max="258" width="72" style="91" customWidth="1"/>
    <col min="259" max="259" width="15.5546875" style="91" customWidth="1"/>
    <col min="260" max="512" width="9.109375" style="91"/>
    <col min="513" max="513" width="5.109375" style="91" bestFit="1" customWidth="1"/>
    <col min="514" max="514" width="72" style="91" customWidth="1"/>
    <col min="515" max="515" width="15.5546875" style="91" customWidth="1"/>
    <col min="516" max="768" width="9.109375" style="91"/>
    <col min="769" max="769" width="5.109375" style="91" bestFit="1" customWidth="1"/>
    <col min="770" max="770" width="72" style="91" customWidth="1"/>
    <col min="771" max="771" width="15.5546875" style="91" customWidth="1"/>
    <col min="772" max="1024" width="9.109375" style="91"/>
    <col min="1025" max="1025" width="5.109375" style="91" bestFit="1" customWidth="1"/>
    <col min="1026" max="1026" width="72" style="91" customWidth="1"/>
    <col min="1027" max="1027" width="15.5546875" style="91" customWidth="1"/>
    <col min="1028" max="1280" width="9.109375" style="91"/>
    <col min="1281" max="1281" width="5.109375" style="91" bestFit="1" customWidth="1"/>
    <col min="1282" max="1282" width="72" style="91" customWidth="1"/>
    <col min="1283" max="1283" width="15.5546875" style="91" customWidth="1"/>
    <col min="1284" max="1536" width="9.109375" style="91"/>
    <col min="1537" max="1537" width="5.109375" style="91" bestFit="1" customWidth="1"/>
    <col min="1538" max="1538" width="72" style="91" customWidth="1"/>
    <col min="1539" max="1539" width="15.5546875" style="91" customWidth="1"/>
    <col min="1540" max="1792" width="9.109375" style="91"/>
    <col min="1793" max="1793" width="5.109375" style="91" bestFit="1" customWidth="1"/>
    <col min="1794" max="1794" width="72" style="91" customWidth="1"/>
    <col min="1795" max="1795" width="15.5546875" style="91" customWidth="1"/>
    <col min="1796" max="2048" width="9.109375" style="91"/>
    <col min="2049" max="2049" width="5.109375" style="91" bestFit="1" customWidth="1"/>
    <col min="2050" max="2050" width="72" style="91" customWidth="1"/>
    <col min="2051" max="2051" width="15.5546875" style="91" customWidth="1"/>
    <col min="2052" max="2304" width="9.109375" style="91"/>
    <col min="2305" max="2305" width="5.109375" style="91" bestFit="1" customWidth="1"/>
    <col min="2306" max="2306" width="72" style="91" customWidth="1"/>
    <col min="2307" max="2307" width="15.5546875" style="91" customWidth="1"/>
    <col min="2308" max="2560" width="9.109375" style="91"/>
    <col min="2561" max="2561" width="5.109375" style="91" bestFit="1" customWidth="1"/>
    <col min="2562" max="2562" width="72" style="91" customWidth="1"/>
    <col min="2563" max="2563" width="15.5546875" style="91" customWidth="1"/>
    <col min="2564" max="2816" width="9.109375" style="91"/>
    <col min="2817" max="2817" width="5.109375" style="91" bestFit="1" customWidth="1"/>
    <col min="2818" max="2818" width="72" style="91" customWidth="1"/>
    <col min="2819" max="2819" width="15.5546875" style="91" customWidth="1"/>
    <col min="2820" max="3072" width="9.109375" style="91"/>
    <col min="3073" max="3073" width="5.109375" style="91" bestFit="1" customWidth="1"/>
    <col min="3074" max="3074" width="72" style="91" customWidth="1"/>
    <col min="3075" max="3075" width="15.5546875" style="91" customWidth="1"/>
    <col min="3076" max="3328" width="9.109375" style="91"/>
    <col min="3329" max="3329" width="5.109375" style="91" bestFit="1" customWidth="1"/>
    <col min="3330" max="3330" width="72" style="91" customWidth="1"/>
    <col min="3331" max="3331" width="15.5546875" style="91" customWidth="1"/>
    <col min="3332" max="3584" width="9.109375" style="91"/>
    <col min="3585" max="3585" width="5.109375" style="91" bestFit="1" customWidth="1"/>
    <col min="3586" max="3586" width="72" style="91" customWidth="1"/>
    <col min="3587" max="3587" width="15.5546875" style="91" customWidth="1"/>
    <col min="3588" max="3840" width="9.109375" style="91"/>
    <col min="3841" max="3841" width="5.109375" style="91" bestFit="1" customWidth="1"/>
    <col min="3842" max="3842" width="72" style="91" customWidth="1"/>
    <col min="3843" max="3843" width="15.5546875" style="91" customWidth="1"/>
    <col min="3844" max="4096" width="9.109375" style="91"/>
    <col min="4097" max="4097" width="5.109375" style="91" bestFit="1" customWidth="1"/>
    <col min="4098" max="4098" width="72" style="91" customWidth="1"/>
    <col min="4099" max="4099" width="15.5546875" style="91" customWidth="1"/>
    <col min="4100" max="4352" width="9.109375" style="91"/>
    <col min="4353" max="4353" width="5.109375" style="91" bestFit="1" customWidth="1"/>
    <col min="4354" max="4354" width="72" style="91" customWidth="1"/>
    <col min="4355" max="4355" width="15.5546875" style="91" customWidth="1"/>
    <col min="4356" max="4608" width="9.109375" style="91"/>
    <col min="4609" max="4609" width="5.109375" style="91" bestFit="1" customWidth="1"/>
    <col min="4610" max="4610" width="72" style="91" customWidth="1"/>
    <col min="4611" max="4611" width="15.5546875" style="91" customWidth="1"/>
    <col min="4612" max="4864" width="9.109375" style="91"/>
    <col min="4865" max="4865" width="5.109375" style="91" bestFit="1" customWidth="1"/>
    <col min="4866" max="4866" width="72" style="91" customWidth="1"/>
    <col min="4867" max="4867" width="15.5546875" style="91" customWidth="1"/>
    <col min="4868" max="5120" width="9.109375" style="91"/>
    <col min="5121" max="5121" width="5.109375" style="91" bestFit="1" customWidth="1"/>
    <col min="5122" max="5122" width="72" style="91" customWidth="1"/>
    <col min="5123" max="5123" width="15.5546875" style="91" customWidth="1"/>
    <col min="5124" max="5376" width="9.109375" style="91"/>
    <col min="5377" max="5377" width="5.109375" style="91" bestFit="1" customWidth="1"/>
    <col min="5378" max="5378" width="72" style="91" customWidth="1"/>
    <col min="5379" max="5379" width="15.5546875" style="91" customWidth="1"/>
    <col min="5380" max="5632" width="9.109375" style="91"/>
    <col min="5633" max="5633" width="5.109375" style="91" bestFit="1" customWidth="1"/>
    <col min="5634" max="5634" width="72" style="91" customWidth="1"/>
    <col min="5635" max="5635" width="15.5546875" style="91" customWidth="1"/>
    <col min="5636" max="5888" width="9.109375" style="91"/>
    <col min="5889" max="5889" width="5.109375" style="91" bestFit="1" customWidth="1"/>
    <col min="5890" max="5890" width="72" style="91" customWidth="1"/>
    <col min="5891" max="5891" width="15.5546875" style="91" customWidth="1"/>
    <col min="5892" max="6144" width="9.109375" style="91"/>
    <col min="6145" max="6145" width="5.109375" style="91" bestFit="1" customWidth="1"/>
    <col min="6146" max="6146" width="72" style="91" customWidth="1"/>
    <col min="6147" max="6147" width="15.5546875" style="91" customWidth="1"/>
    <col min="6148" max="6400" width="9.109375" style="91"/>
    <col min="6401" max="6401" width="5.109375" style="91" bestFit="1" customWidth="1"/>
    <col min="6402" max="6402" width="72" style="91" customWidth="1"/>
    <col min="6403" max="6403" width="15.5546875" style="91" customWidth="1"/>
    <col min="6404" max="6656" width="9.109375" style="91"/>
    <col min="6657" max="6657" width="5.109375" style="91" bestFit="1" customWidth="1"/>
    <col min="6658" max="6658" width="72" style="91" customWidth="1"/>
    <col min="6659" max="6659" width="15.5546875" style="91" customWidth="1"/>
    <col min="6660" max="6912" width="9.109375" style="91"/>
    <col min="6913" max="6913" width="5.109375" style="91" bestFit="1" customWidth="1"/>
    <col min="6914" max="6914" width="72" style="91" customWidth="1"/>
    <col min="6915" max="6915" width="15.5546875" style="91" customWidth="1"/>
    <col min="6916" max="7168" width="9.109375" style="91"/>
    <col min="7169" max="7169" width="5.109375" style="91" bestFit="1" customWidth="1"/>
    <col min="7170" max="7170" width="72" style="91" customWidth="1"/>
    <col min="7171" max="7171" width="15.5546875" style="91" customWidth="1"/>
    <col min="7172" max="7424" width="9.109375" style="91"/>
    <col min="7425" max="7425" width="5.109375" style="91" bestFit="1" customWidth="1"/>
    <col min="7426" max="7426" width="72" style="91" customWidth="1"/>
    <col min="7427" max="7427" width="15.5546875" style="91" customWidth="1"/>
    <col min="7428" max="7680" width="9.109375" style="91"/>
    <col min="7681" max="7681" width="5.109375" style="91" bestFit="1" customWidth="1"/>
    <col min="7682" max="7682" width="72" style="91" customWidth="1"/>
    <col min="7683" max="7683" width="15.5546875" style="91" customWidth="1"/>
    <col min="7684" max="7936" width="9.109375" style="91"/>
    <col min="7937" max="7937" width="5.109375" style="91" bestFit="1" customWidth="1"/>
    <col min="7938" max="7938" width="72" style="91" customWidth="1"/>
    <col min="7939" max="7939" width="15.5546875" style="91" customWidth="1"/>
    <col min="7940" max="8192" width="9.109375" style="91"/>
    <col min="8193" max="8193" width="5.109375" style="91" bestFit="1" customWidth="1"/>
    <col min="8194" max="8194" width="72" style="91" customWidth="1"/>
    <col min="8195" max="8195" width="15.5546875" style="91" customWidth="1"/>
    <col min="8196" max="8448" width="9.109375" style="91"/>
    <col min="8449" max="8449" width="5.109375" style="91" bestFit="1" customWidth="1"/>
    <col min="8450" max="8450" width="72" style="91" customWidth="1"/>
    <col min="8451" max="8451" width="15.5546875" style="91" customWidth="1"/>
    <col min="8452" max="8704" width="9.109375" style="91"/>
    <col min="8705" max="8705" width="5.109375" style="91" bestFit="1" customWidth="1"/>
    <col min="8706" max="8706" width="72" style="91" customWidth="1"/>
    <col min="8707" max="8707" width="15.5546875" style="91" customWidth="1"/>
    <col min="8708" max="8960" width="9.109375" style="91"/>
    <col min="8961" max="8961" width="5.109375" style="91" bestFit="1" customWidth="1"/>
    <col min="8962" max="8962" width="72" style="91" customWidth="1"/>
    <col min="8963" max="8963" width="15.5546875" style="91" customWidth="1"/>
    <col min="8964" max="9216" width="9.109375" style="91"/>
    <col min="9217" max="9217" width="5.109375" style="91" bestFit="1" customWidth="1"/>
    <col min="9218" max="9218" width="72" style="91" customWidth="1"/>
    <col min="9219" max="9219" width="15.5546875" style="91" customWidth="1"/>
    <col min="9220" max="9472" width="9.109375" style="91"/>
    <col min="9473" max="9473" width="5.109375" style="91" bestFit="1" customWidth="1"/>
    <col min="9474" max="9474" width="72" style="91" customWidth="1"/>
    <col min="9475" max="9475" width="15.5546875" style="91" customWidth="1"/>
    <col min="9476" max="9728" width="9.109375" style="91"/>
    <col min="9729" max="9729" width="5.109375" style="91" bestFit="1" customWidth="1"/>
    <col min="9730" max="9730" width="72" style="91" customWidth="1"/>
    <col min="9731" max="9731" width="15.5546875" style="91" customWidth="1"/>
    <col min="9732" max="9984" width="9.109375" style="91"/>
    <col min="9985" max="9985" width="5.109375" style="91" bestFit="1" customWidth="1"/>
    <col min="9986" max="9986" width="72" style="91" customWidth="1"/>
    <col min="9987" max="9987" width="15.5546875" style="91" customWidth="1"/>
    <col min="9988" max="10240" width="9.109375" style="91"/>
    <col min="10241" max="10241" width="5.109375" style="91" bestFit="1" customWidth="1"/>
    <col min="10242" max="10242" width="72" style="91" customWidth="1"/>
    <col min="10243" max="10243" width="15.5546875" style="91" customWidth="1"/>
    <col min="10244" max="10496" width="9.109375" style="91"/>
    <col min="10497" max="10497" width="5.109375" style="91" bestFit="1" customWidth="1"/>
    <col min="10498" max="10498" width="72" style="91" customWidth="1"/>
    <col min="10499" max="10499" width="15.5546875" style="91" customWidth="1"/>
    <col min="10500" max="10752" width="9.109375" style="91"/>
    <col min="10753" max="10753" width="5.109375" style="91" bestFit="1" customWidth="1"/>
    <col min="10754" max="10754" width="72" style="91" customWidth="1"/>
    <col min="10755" max="10755" width="15.5546875" style="91" customWidth="1"/>
    <col min="10756" max="11008" width="9.109375" style="91"/>
    <col min="11009" max="11009" width="5.109375" style="91" bestFit="1" customWidth="1"/>
    <col min="11010" max="11010" width="72" style="91" customWidth="1"/>
    <col min="11011" max="11011" width="15.5546875" style="91" customWidth="1"/>
    <col min="11012" max="11264" width="9.109375" style="91"/>
    <col min="11265" max="11265" width="5.109375" style="91" bestFit="1" customWidth="1"/>
    <col min="11266" max="11266" width="72" style="91" customWidth="1"/>
    <col min="11267" max="11267" width="15.5546875" style="91" customWidth="1"/>
    <col min="11268" max="11520" width="9.109375" style="91"/>
    <col min="11521" max="11521" width="5.109375" style="91" bestFit="1" customWidth="1"/>
    <col min="11522" max="11522" width="72" style="91" customWidth="1"/>
    <col min="11523" max="11523" width="15.5546875" style="91" customWidth="1"/>
    <col min="11524" max="11776" width="9.109375" style="91"/>
    <col min="11777" max="11777" width="5.109375" style="91" bestFit="1" customWidth="1"/>
    <col min="11778" max="11778" width="72" style="91" customWidth="1"/>
    <col min="11779" max="11779" width="15.5546875" style="91" customWidth="1"/>
    <col min="11780" max="12032" width="9.109375" style="91"/>
    <col min="12033" max="12033" width="5.109375" style="91" bestFit="1" customWidth="1"/>
    <col min="12034" max="12034" width="72" style="91" customWidth="1"/>
    <col min="12035" max="12035" width="15.5546875" style="91" customWidth="1"/>
    <col min="12036" max="12288" width="9.109375" style="91"/>
    <col min="12289" max="12289" width="5.109375" style="91" bestFit="1" customWidth="1"/>
    <col min="12290" max="12290" width="72" style="91" customWidth="1"/>
    <col min="12291" max="12291" width="15.5546875" style="91" customWidth="1"/>
    <col min="12292" max="12544" width="9.109375" style="91"/>
    <col min="12545" max="12545" width="5.109375" style="91" bestFit="1" customWidth="1"/>
    <col min="12546" max="12546" width="72" style="91" customWidth="1"/>
    <col min="12547" max="12547" width="15.5546875" style="91" customWidth="1"/>
    <col min="12548" max="12800" width="9.109375" style="91"/>
    <col min="12801" max="12801" width="5.109375" style="91" bestFit="1" customWidth="1"/>
    <col min="12802" max="12802" width="72" style="91" customWidth="1"/>
    <col min="12803" max="12803" width="15.5546875" style="91" customWidth="1"/>
    <col min="12804" max="13056" width="9.109375" style="91"/>
    <col min="13057" max="13057" width="5.109375" style="91" bestFit="1" customWidth="1"/>
    <col min="13058" max="13058" width="72" style="91" customWidth="1"/>
    <col min="13059" max="13059" width="15.5546875" style="91" customWidth="1"/>
    <col min="13060" max="13312" width="9.109375" style="91"/>
    <col min="13313" max="13313" width="5.109375" style="91" bestFit="1" customWidth="1"/>
    <col min="13314" max="13314" width="72" style="91" customWidth="1"/>
    <col min="13315" max="13315" width="15.5546875" style="91" customWidth="1"/>
    <col min="13316" max="13568" width="9.109375" style="91"/>
    <col min="13569" max="13569" width="5.109375" style="91" bestFit="1" customWidth="1"/>
    <col min="13570" max="13570" width="72" style="91" customWidth="1"/>
    <col min="13571" max="13571" width="15.5546875" style="91" customWidth="1"/>
    <col min="13572" max="13824" width="9.109375" style="91"/>
    <col min="13825" max="13825" width="5.109375" style="91" bestFit="1" customWidth="1"/>
    <col min="13826" max="13826" width="72" style="91" customWidth="1"/>
    <col min="13827" max="13827" width="15.5546875" style="91" customWidth="1"/>
    <col min="13828" max="14080" width="9.109375" style="91"/>
    <col min="14081" max="14081" width="5.109375" style="91" bestFit="1" customWidth="1"/>
    <col min="14082" max="14082" width="72" style="91" customWidth="1"/>
    <col min="14083" max="14083" width="15.5546875" style="91" customWidth="1"/>
    <col min="14084" max="14336" width="9.109375" style="91"/>
    <col min="14337" max="14337" width="5.109375" style="91" bestFit="1" customWidth="1"/>
    <col min="14338" max="14338" width="72" style="91" customWidth="1"/>
    <col min="14339" max="14339" width="15.5546875" style="91" customWidth="1"/>
    <col min="14340" max="14592" width="9.109375" style="91"/>
    <col min="14593" max="14593" width="5.109375" style="91" bestFit="1" customWidth="1"/>
    <col min="14594" max="14594" width="72" style="91" customWidth="1"/>
    <col min="14595" max="14595" width="15.5546875" style="91" customWidth="1"/>
    <col min="14596" max="14848" width="9.109375" style="91"/>
    <col min="14849" max="14849" width="5.109375" style="91" bestFit="1" customWidth="1"/>
    <col min="14850" max="14850" width="72" style="91" customWidth="1"/>
    <col min="14851" max="14851" width="15.5546875" style="91" customWidth="1"/>
    <col min="14852" max="15104" width="9.109375" style="91"/>
    <col min="15105" max="15105" width="5.109375" style="91" bestFit="1" customWidth="1"/>
    <col min="15106" max="15106" width="72" style="91" customWidth="1"/>
    <col min="15107" max="15107" width="15.5546875" style="91" customWidth="1"/>
    <col min="15108" max="15360" width="9.109375" style="91"/>
    <col min="15361" max="15361" width="5.109375" style="91" bestFit="1" customWidth="1"/>
    <col min="15362" max="15362" width="72" style="91" customWidth="1"/>
    <col min="15363" max="15363" width="15.5546875" style="91" customWidth="1"/>
    <col min="15364" max="15616" width="9.109375" style="91"/>
    <col min="15617" max="15617" width="5.109375" style="91" bestFit="1" customWidth="1"/>
    <col min="15618" max="15618" width="72" style="91" customWidth="1"/>
    <col min="15619" max="15619" width="15.5546875" style="91" customWidth="1"/>
    <col min="15620" max="15872" width="9.109375" style="91"/>
    <col min="15873" max="15873" width="5.109375" style="91" bestFit="1" customWidth="1"/>
    <col min="15874" max="15874" width="72" style="91" customWidth="1"/>
    <col min="15875" max="15875" width="15.5546875" style="91" customWidth="1"/>
    <col min="15876" max="16128" width="9.109375" style="91"/>
    <col min="16129" max="16129" width="5.109375" style="91" bestFit="1" customWidth="1"/>
    <col min="16130" max="16130" width="72" style="91" customWidth="1"/>
    <col min="16131" max="16131" width="15.5546875" style="91" customWidth="1"/>
    <col min="16132" max="16384" width="9.109375" style="91"/>
  </cols>
  <sheetData>
    <row r="1" spans="1:3" ht="51.6" x14ac:dyDescent="0.25">
      <c r="A1" s="187"/>
      <c r="B1" s="188" t="s">
        <v>11</v>
      </c>
      <c r="C1" s="189" t="s">
        <v>0</v>
      </c>
    </row>
    <row r="2" spans="1:3" ht="25.8" x14ac:dyDescent="0.25">
      <c r="A2" s="190" t="s">
        <v>1</v>
      </c>
      <c r="B2" s="93" t="s">
        <v>2</v>
      </c>
      <c r="C2" s="191"/>
    </row>
    <row r="3" spans="1:3" ht="25.8" x14ac:dyDescent="0.25">
      <c r="A3" s="190"/>
      <c r="B3" s="94" t="s">
        <v>3</v>
      </c>
      <c r="C3" s="191">
        <v>1</v>
      </c>
    </row>
    <row r="4" spans="1:3" ht="25.8" x14ac:dyDescent="0.25">
      <c r="A4" s="190"/>
      <c r="B4" s="94" t="s">
        <v>4</v>
      </c>
      <c r="C4" s="191">
        <v>2</v>
      </c>
    </row>
    <row r="5" spans="1:3" ht="25.8" x14ac:dyDescent="0.25">
      <c r="A5" s="190"/>
      <c r="B5" s="94" t="s">
        <v>5</v>
      </c>
      <c r="C5" s="191">
        <v>3</v>
      </c>
    </row>
    <row r="6" spans="1:3" ht="25.8" x14ac:dyDescent="0.25">
      <c r="A6" s="190"/>
      <c r="B6" s="94"/>
      <c r="C6" s="191"/>
    </row>
    <row r="7" spans="1:3" ht="25.8" x14ac:dyDescent="0.25">
      <c r="A7" s="190" t="s">
        <v>18</v>
      </c>
      <c r="B7" s="93" t="s">
        <v>104</v>
      </c>
      <c r="C7" s="191">
        <v>4</v>
      </c>
    </row>
    <row r="8" spans="1:3" ht="25.8" x14ac:dyDescent="0.25">
      <c r="A8" s="190"/>
      <c r="B8" s="94"/>
      <c r="C8" s="191"/>
    </row>
    <row r="9" spans="1:3" ht="25.8" x14ac:dyDescent="0.25">
      <c r="A9" s="190" t="s">
        <v>6</v>
      </c>
      <c r="B9" s="93" t="s">
        <v>7</v>
      </c>
      <c r="C9" s="191"/>
    </row>
    <row r="10" spans="1:3" ht="25.8" x14ac:dyDescent="0.25">
      <c r="A10" s="190"/>
      <c r="B10" s="94" t="s">
        <v>8</v>
      </c>
      <c r="C10" s="191">
        <v>5</v>
      </c>
    </row>
    <row r="11" spans="1:3" ht="25.8" x14ac:dyDescent="0.25">
      <c r="A11" s="190"/>
      <c r="B11" s="94" t="s">
        <v>9</v>
      </c>
      <c r="C11" s="191">
        <v>6</v>
      </c>
    </row>
    <row r="12" spans="1:3" ht="44.4" x14ac:dyDescent="0.25">
      <c r="A12" s="190"/>
      <c r="B12" s="95" t="s">
        <v>10</v>
      </c>
      <c r="C12" s="191">
        <v>7</v>
      </c>
    </row>
    <row r="13" spans="1:3" ht="25.8" x14ac:dyDescent="0.25">
      <c r="A13" s="190"/>
      <c r="B13" s="94"/>
      <c r="C13" s="191"/>
    </row>
    <row r="14" spans="1:3" ht="25.8" x14ac:dyDescent="0.25">
      <c r="A14" s="190" t="s">
        <v>99</v>
      </c>
      <c r="B14" s="93" t="s">
        <v>98</v>
      </c>
      <c r="C14" s="191">
        <v>8</v>
      </c>
    </row>
    <row r="15" spans="1:3" ht="25.8" x14ac:dyDescent="0.25">
      <c r="A15" s="190"/>
      <c r="B15" s="94"/>
      <c r="C15" s="191"/>
    </row>
    <row r="16" spans="1:3" ht="25.8" x14ac:dyDescent="0.25">
      <c r="A16" s="190" t="s">
        <v>105</v>
      </c>
      <c r="B16" s="93" t="s">
        <v>106</v>
      </c>
      <c r="C16" s="191"/>
    </row>
    <row r="17" spans="1:3" ht="44.4" x14ac:dyDescent="0.25">
      <c r="A17" s="190"/>
      <c r="B17" s="95" t="s">
        <v>107</v>
      </c>
      <c r="C17" s="191">
        <v>9</v>
      </c>
    </row>
    <row r="18" spans="1:3" ht="25.8" x14ac:dyDescent="0.25">
      <c r="A18" s="190"/>
      <c r="B18" s="94" t="s">
        <v>108</v>
      </c>
      <c r="C18" s="191">
        <v>10</v>
      </c>
    </row>
  </sheetData>
  <printOptions horizontalCentered="1" verticalCentered="1"/>
  <pageMargins left="0.3" right="0.3" top="0.5" bottom="0.5" header="0.5" footer="0.5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view="pageBreakPreview" zoomScale="80" zoomScaleNormal="70" zoomScaleSheetLayoutView="80" workbookViewId="0">
      <pane ySplit="4" topLeftCell="A74" activePane="bottomLeft" state="frozen"/>
      <selection activeCell="A3" sqref="A3:A4"/>
      <selection pane="bottomLeft" activeCell="G94" sqref="G94"/>
    </sheetView>
  </sheetViews>
  <sheetFormatPr defaultRowHeight="24" customHeight="1" x14ac:dyDescent="0.35"/>
  <cols>
    <col min="1" max="1" width="6.33203125" style="1" customWidth="1"/>
    <col min="2" max="2" width="6.109375" style="48" customWidth="1"/>
    <col min="3" max="3" width="51" style="1" customWidth="1"/>
    <col min="4" max="4" width="17" style="1" customWidth="1"/>
    <col min="5" max="5" width="13" style="1" bestFit="1" customWidth="1"/>
    <col min="6" max="6" width="15.5546875" style="1" bestFit="1" customWidth="1"/>
    <col min="7" max="7" width="13" style="1" bestFit="1" customWidth="1"/>
    <col min="8" max="8" width="15.5546875" style="1" bestFit="1" customWidth="1"/>
    <col min="9" max="9" width="13.44140625" style="1" bestFit="1" customWidth="1"/>
    <col min="10" max="10" width="16.109375" style="1" bestFit="1" customWidth="1"/>
    <col min="11" max="11" width="8.88671875" style="1"/>
    <col min="12" max="12" width="9.5546875" style="1" bestFit="1" customWidth="1"/>
    <col min="13" max="13" width="15.109375" style="1" bestFit="1" customWidth="1"/>
    <col min="14" max="15" width="8.88671875" style="1"/>
    <col min="16" max="16" width="10.6640625" style="1" customWidth="1"/>
    <col min="17" max="256" width="8.88671875" style="1"/>
    <col min="257" max="257" width="6.33203125" style="1" customWidth="1"/>
    <col min="258" max="258" width="3.6640625" style="1" customWidth="1"/>
    <col min="259" max="259" width="51" style="1" customWidth="1"/>
    <col min="260" max="260" width="15.44140625" style="1" customWidth="1"/>
    <col min="261" max="261" width="13" style="1" bestFit="1" customWidth="1"/>
    <col min="262" max="262" width="15.5546875" style="1" bestFit="1" customWidth="1"/>
    <col min="263" max="263" width="13" style="1" bestFit="1" customWidth="1"/>
    <col min="264" max="264" width="15.5546875" style="1" bestFit="1" customWidth="1"/>
    <col min="265" max="265" width="13.44140625" style="1" bestFit="1" customWidth="1"/>
    <col min="266" max="266" width="16.109375" style="1" bestFit="1" customWidth="1"/>
    <col min="267" max="512" width="8.88671875" style="1"/>
    <col min="513" max="513" width="6.33203125" style="1" customWidth="1"/>
    <col min="514" max="514" width="3.6640625" style="1" customWidth="1"/>
    <col min="515" max="515" width="51" style="1" customWidth="1"/>
    <col min="516" max="516" width="15.44140625" style="1" customWidth="1"/>
    <col min="517" max="517" width="13" style="1" bestFit="1" customWidth="1"/>
    <col min="518" max="518" width="15.5546875" style="1" bestFit="1" customWidth="1"/>
    <col min="519" max="519" width="13" style="1" bestFit="1" customWidth="1"/>
    <col min="520" max="520" width="15.5546875" style="1" bestFit="1" customWidth="1"/>
    <col min="521" max="521" width="13.44140625" style="1" bestFit="1" customWidth="1"/>
    <col min="522" max="522" width="16.109375" style="1" bestFit="1" customWidth="1"/>
    <col min="523" max="768" width="8.88671875" style="1"/>
    <col min="769" max="769" width="6.33203125" style="1" customWidth="1"/>
    <col min="770" max="770" width="3.6640625" style="1" customWidth="1"/>
    <col min="771" max="771" width="51" style="1" customWidth="1"/>
    <col min="772" max="772" width="15.44140625" style="1" customWidth="1"/>
    <col min="773" max="773" width="13" style="1" bestFit="1" customWidth="1"/>
    <col min="774" max="774" width="15.5546875" style="1" bestFit="1" customWidth="1"/>
    <col min="775" max="775" width="13" style="1" bestFit="1" customWidth="1"/>
    <col min="776" max="776" width="15.5546875" style="1" bestFit="1" customWidth="1"/>
    <col min="777" max="777" width="13.44140625" style="1" bestFit="1" customWidth="1"/>
    <col min="778" max="778" width="16.109375" style="1" bestFit="1" customWidth="1"/>
    <col min="779" max="1024" width="8.88671875" style="1"/>
    <col min="1025" max="1025" width="6.33203125" style="1" customWidth="1"/>
    <col min="1026" max="1026" width="3.6640625" style="1" customWidth="1"/>
    <col min="1027" max="1027" width="51" style="1" customWidth="1"/>
    <col min="1028" max="1028" width="15.44140625" style="1" customWidth="1"/>
    <col min="1029" max="1029" width="13" style="1" bestFit="1" customWidth="1"/>
    <col min="1030" max="1030" width="15.5546875" style="1" bestFit="1" customWidth="1"/>
    <col min="1031" max="1031" width="13" style="1" bestFit="1" customWidth="1"/>
    <col min="1032" max="1032" width="15.5546875" style="1" bestFit="1" customWidth="1"/>
    <col min="1033" max="1033" width="13.44140625" style="1" bestFit="1" customWidth="1"/>
    <col min="1034" max="1034" width="16.109375" style="1" bestFit="1" customWidth="1"/>
    <col min="1035" max="1280" width="8.88671875" style="1"/>
    <col min="1281" max="1281" width="6.33203125" style="1" customWidth="1"/>
    <col min="1282" max="1282" width="3.6640625" style="1" customWidth="1"/>
    <col min="1283" max="1283" width="51" style="1" customWidth="1"/>
    <col min="1284" max="1284" width="15.44140625" style="1" customWidth="1"/>
    <col min="1285" max="1285" width="13" style="1" bestFit="1" customWidth="1"/>
    <col min="1286" max="1286" width="15.5546875" style="1" bestFit="1" customWidth="1"/>
    <col min="1287" max="1287" width="13" style="1" bestFit="1" customWidth="1"/>
    <col min="1288" max="1288" width="15.5546875" style="1" bestFit="1" customWidth="1"/>
    <col min="1289" max="1289" width="13.44140625" style="1" bestFit="1" customWidth="1"/>
    <col min="1290" max="1290" width="16.109375" style="1" bestFit="1" customWidth="1"/>
    <col min="1291" max="1536" width="8.88671875" style="1"/>
    <col min="1537" max="1537" width="6.33203125" style="1" customWidth="1"/>
    <col min="1538" max="1538" width="3.6640625" style="1" customWidth="1"/>
    <col min="1539" max="1539" width="51" style="1" customWidth="1"/>
    <col min="1540" max="1540" width="15.44140625" style="1" customWidth="1"/>
    <col min="1541" max="1541" width="13" style="1" bestFit="1" customWidth="1"/>
    <col min="1542" max="1542" width="15.5546875" style="1" bestFit="1" customWidth="1"/>
    <col min="1543" max="1543" width="13" style="1" bestFit="1" customWidth="1"/>
    <col min="1544" max="1544" width="15.5546875" style="1" bestFit="1" customWidth="1"/>
    <col min="1545" max="1545" width="13.44140625" style="1" bestFit="1" customWidth="1"/>
    <col min="1546" max="1546" width="16.109375" style="1" bestFit="1" customWidth="1"/>
    <col min="1547" max="1792" width="8.88671875" style="1"/>
    <col min="1793" max="1793" width="6.33203125" style="1" customWidth="1"/>
    <col min="1794" max="1794" width="3.6640625" style="1" customWidth="1"/>
    <col min="1795" max="1795" width="51" style="1" customWidth="1"/>
    <col min="1796" max="1796" width="15.44140625" style="1" customWidth="1"/>
    <col min="1797" max="1797" width="13" style="1" bestFit="1" customWidth="1"/>
    <col min="1798" max="1798" width="15.5546875" style="1" bestFit="1" customWidth="1"/>
    <col min="1799" max="1799" width="13" style="1" bestFit="1" customWidth="1"/>
    <col min="1800" max="1800" width="15.5546875" style="1" bestFit="1" customWidth="1"/>
    <col min="1801" max="1801" width="13.44140625" style="1" bestFit="1" customWidth="1"/>
    <col min="1802" max="1802" width="16.109375" style="1" bestFit="1" customWidth="1"/>
    <col min="1803" max="2048" width="8.88671875" style="1"/>
    <col min="2049" max="2049" width="6.33203125" style="1" customWidth="1"/>
    <col min="2050" max="2050" width="3.6640625" style="1" customWidth="1"/>
    <col min="2051" max="2051" width="51" style="1" customWidth="1"/>
    <col min="2052" max="2052" width="15.44140625" style="1" customWidth="1"/>
    <col min="2053" max="2053" width="13" style="1" bestFit="1" customWidth="1"/>
    <col min="2054" max="2054" width="15.5546875" style="1" bestFit="1" customWidth="1"/>
    <col min="2055" max="2055" width="13" style="1" bestFit="1" customWidth="1"/>
    <col min="2056" max="2056" width="15.5546875" style="1" bestFit="1" customWidth="1"/>
    <col min="2057" max="2057" width="13.44140625" style="1" bestFit="1" customWidth="1"/>
    <col min="2058" max="2058" width="16.109375" style="1" bestFit="1" customWidth="1"/>
    <col min="2059" max="2304" width="8.88671875" style="1"/>
    <col min="2305" max="2305" width="6.33203125" style="1" customWidth="1"/>
    <col min="2306" max="2306" width="3.6640625" style="1" customWidth="1"/>
    <col min="2307" max="2307" width="51" style="1" customWidth="1"/>
    <col min="2308" max="2308" width="15.44140625" style="1" customWidth="1"/>
    <col min="2309" max="2309" width="13" style="1" bestFit="1" customWidth="1"/>
    <col min="2310" max="2310" width="15.5546875" style="1" bestFit="1" customWidth="1"/>
    <col min="2311" max="2311" width="13" style="1" bestFit="1" customWidth="1"/>
    <col min="2312" max="2312" width="15.5546875" style="1" bestFit="1" customWidth="1"/>
    <col min="2313" max="2313" width="13.44140625" style="1" bestFit="1" customWidth="1"/>
    <col min="2314" max="2314" width="16.109375" style="1" bestFit="1" customWidth="1"/>
    <col min="2315" max="2560" width="8.88671875" style="1"/>
    <col min="2561" max="2561" width="6.33203125" style="1" customWidth="1"/>
    <col min="2562" max="2562" width="3.6640625" style="1" customWidth="1"/>
    <col min="2563" max="2563" width="51" style="1" customWidth="1"/>
    <col min="2564" max="2564" width="15.44140625" style="1" customWidth="1"/>
    <col min="2565" max="2565" width="13" style="1" bestFit="1" customWidth="1"/>
    <col min="2566" max="2566" width="15.5546875" style="1" bestFit="1" customWidth="1"/>
    <col min="2567" max="2567" width="13" style="1" bestFit="1" customWidth="1"/>
    <col min="2568" max="2568" width="15.5546875" style="1" bestFit="1" customWidth="1"/>
    <col min="2569" max="2569" width="13.44140625" style="1" bestFit="1" customWidth="1"/>
    <col min="2570" max="2570" width="16.109375" style="1" bestFit="1" customWidth="1"/>
    <col min="2571" max="2816" width="8.88671875" style="1"/>
    <col min="2817" max="2817" width="6.33203125" style="1" customWidth="1"/>
    <col min="2818" max="2818" width="3.6640625" style="1" customWidth="1"/>
    <col min="2819" max="2819" width="51" style="1" customWidth="1"/>
    <col min="2820" max="2820" width="15.44140625" style="1" customWidth="1"/>
    <col min="2821" max="2821" width="13" style="1" bestFit="1" customWidth="1"/>
    <col min="2822" max="2822" width="15.5546875" style="1" bestFit="1" customWidth="1"/>
    <col min="2823" max="2823" width="13" style="1" bestFit="1" customWidth="1"/>
    <col min="2824" max="2824" width="15.5546875" style="1" bestFit="1" customWidth="1"/>
    <col min="2825" max="2825" width="13.44140625" style="1" bestFit="1" customWidth="1"/>
    <col min="2826" max="2826" width="16.109375" style="1" bestFit="1" customWidth="1"/>
    <col min="2827" max="3072" width="8.88671875" style="1"/>
    <col min="3073" max="3073" width="6.33203125" style="1" customWidth="1"/>
    <col min="3074" max="3074" width="3.6640625" style="1" customWidth="1"/>
    <col min="3075" max="3075" width="51" style="1" customWidth="1"/>
    <col min="3076" max="3076" width="15.44140625" style="1" customWidth="1"/>
    <col min="3077" max="3077" width="13" style="1" bestFit="1" customWidth="1"/>
    <col min="3078" max="3078" width="15.5546875" style="1" bestFit="1" customWidth="1"/>
    <col min="3079" max="3079" width="13" style="1" bestFit="1" customWidth="1"/>
    <col min="3080" max="3080" width="15.5546875" style="1" bestFit="1" customWidth="1"/>
    <col min="3081" max="3081" width="13.44140625" style="1" bestFit="1" customWidth="1"/>
    <col min="3082" max="3082" width="16.109375" style="1" bestFit="1" customWidth="1"/>
    <col min="3083" max="3328" width="8.88671875" style="1"/>
    <col min="3329" max="3329" width="6.33203125" style="1" customWidth="1"/>
    <col min="3330" max="3330" width="3.6640625" style="1" customWidth="1"/>
    <col min="3331" max="3331" width="51" style="1" customWidth="1"/>
    <col min="3332" max="3332" width="15.44140625" style="1" customWidth="1"/>
    <col min="3333" max="3333" width="13" style="1" bestFit="1" customWidth="1"/>
    <col min="3334" max="3334" width="15.5546875" style="1" bestFit="1" customWidth="1"/>
    <col min="3335" max="3335" width="13" style="1" bestFit="1" customWidth="1"/>
    <col min="3336" max="3336" width="15.5546875" style="1" bestFit="1" customWidth="1"/>
    <col min="3337" max="3337" width="13.44140625" style="1" bestFit="1" customWidth="1"/>
    <col min="3338" max="3338" width="16.109375" style="1" bestFit="1" customWidth="1"/>
    <col min="3339" max="3584" width="8.88671875" style="1"/>
    <col min="3585" max="3585" width="6.33203125" style="1" customWidth="1"/>
    <col min="3586" max="3586" width="3.6640625" style="1" customWidth="1"/>
    <col min="3587" max="3587" width="51" style="1" customWidth="1"/>
    <col min="3588" max="3588" width="15.44140625" style="1" customWidth="1"/>
    <col min="3589" max="3589" width="13" style="1" bestFit="1" customWidth="1"/>
    <col min="3590" max="3590" width="15.5546875" style="1" bestFit="1" customWidth="1"/>
    <col min="3591" max="3591" width="13" style="1" bestFit="1" customWidth="1"/>
    <col min="3592" max="3592" width="15.5546875" style="1" bestFit="1" customWidth="1"/>
    <col min="3593" max="3593" width="13.44140625" style="1" bestFit="1" customWidth="1"/>
    <col min="3594" max="3594" width="16.109375" style="1" bestFit="1" customWidth="1"/>
    <col min="3595" max="3840" width="8.88671875" style="1"/>
    <col min="3841" max="3841" width="6.33203125" style="1" customWidth="1"/>
    <col min="3842" max="3842" width="3.6640625" style="1" customWidth="1"/>
    <col min="3843" max="3843" width="51" style="1" customWidth="1"/>
    <col min="3844" max="3844" width="15.44140625" style="1" customWidth="1"/>
    <col min="3845" max="3845" width="13" style="1" bestFit="1" customWidth="1"/>
    <col min="3846" max="3846" width="15.5546875" style="1" bestFit="1" customWidth="1"/>
    <col min="3847" max="3847" width="13" style="1" bestFit="1" customWidth="1"/>
    <col min="3848" max="3848" width="15.5546875" style="1" bestFit="1" customWidth="1"/>
    <col min="3849" max="3849" width="13.44140625" style="1" bestFit="1" customWidth="1"/>
    <col min="3850" max="3850" width="16.109375" style="1" bestFit="1" customWidth="1"/>
    <col min="3851" max="4096" width="8.88671875" style="1"/>
    <col min="4097" max="4097" width="6.33203125" style="1" customWidth="1"/>
    <col min="4098" max="4098" width="3.6640625" style="1" customWidth="1"/>
    <col min="4099" max="4099" width="51" style="1" customWidth="1"/>
    <col min="4100" max="4100" width="15.44140625" style="1" customWidth="1"/>
    <col min="4101" max="4101" width="13" style="1" bestFit="1" customWidth="1"/>
    <col min="4102" max="4102" width="15.5546875" style="1" bestFit="1" customWidth="1"/>
    <col min="4103" max="4103" width="13" style="1" bestFit="1" customWidth="1"/>
    <col min="4104" max="4104" width="15.5546875" style="1" bestFit="1" customWidth="1"/>
    <col min="4105" max="4105" width="13.44140625" style="1" bestFit="1" customWidth="1"/>
    <col min="4106" max="4106" width="16.109375" style="1" bestFit="1" customWidth="1"/>
    <col min="4107" max="4352" width="8.88671875" style="1"/>
    <col min="4353" max="4353" width="6.33203125" style="1" customWidth="1"/>
    <col min="4354" max="4354" width="3.6640625" style="1" customWidth="1"/>
    <col min="4355" max="4355" width="51" style="1" customWidth="1"/>
    <col min="4356" max="4356" width="15.44140625" style="1" customWidth="1"/>
    <col min="4357" max="4357" width="13" style="1" bestFit="1" customWidth="1"/>
    <col min="4358" max="4358" width="15.5546875" style="1" bestFit="1" customWidth="1"/>
    <col min="4359" max="4359" width="13" style="1" bestFit="1" customWidth="1"/>
    <col min="4360" max="4360" width="15.5546875" style="1" bestFit="1" customWidth="1"/>
    <col min="4361" max="4361" width="13.44140625" style="1" bestFit="1" customWidth="1"/>
    <col min="4362" max="4362" width="16.109375" style="1" bestFit="1" customWidth="1"/>
    <col min="4363" max="4608" width="8.88671875" style="1"/>
    <col min="4609" max="4609" width="6.33203125" style="1" customWidth="1"/>
    <col min="4610" max="4610" width="3.6640625" style="1" customWidth="1"/>
    <col min="4611" max="4611" width="51" style="1" customWidth="1"/>
    <col min="4612" max="4612" width="15.44140625" style="1" customWidth="1"/>
    <col min="4613" max="4613" width="13" style="1" bestFit="1" customWidth="1"/>
    <col min="4614" max="4614" width="15.5546875" style="1" bestFit="1" customWidth="1"/>
    <col min="4615" max="4615" width="13" style="1" bestFit="1" customWidth="1"/>
    <col min="4616" max="4616" width="15.5546875" style="1" bestFit="1" customWidth="1"/>
    <col min="4617" max="4617" width="13.44140625" style="1" bestFit="1" customWidth="1"/>
    <col min="4618" max="4618" width="16.109375" style="1" bestFit="1" customWidth="1"/>
    <col min="4619" max="4864" width="8.88671875" style="1"/>
    <col min="4865" max="4865" width="6.33203125" style="1" customWidth="1"/>
    <col min="4866" max="4866" width="3.6640625" style="1" customWidth="1"/>
    <col min="4867" max="4867" width="51" style="1" customWidth="1"/>
    <col min="4868" max="4868" width="15.44140625" style="1" customWidth="1"/>
    <col min="4869" max="4869" width="13" style="1" bestFit="1" customWidth="1"/>
    <col min="4870" max="4870" width="15.5546875" style="1" bestFit="1" customWidth="1"/>
    <col min="4871" max="4871" width="13" style="1" bestFit="1" customWidth="1"/>
    <col min="4872" max="4872" width="15.5546875" style="1" bestFit="1" customWidth="1"/>
    <col min="4873" max="4873" width="13.44140625" style="1" bestFit="1" customWidth="1"/>
    <col min="4874" max="4874" width="16.109375" style="1" bestFit="1" customWidth="1"/>
    <col min="4875" max="5120" width="8.88671875" style="1"/>
    <col min="5121" max="5121" width="6.33203125" style="1" customWidth="1"/>
    <col min="5122" max="5122" width="3.6640625" style="1" customWidth="1"/>
    <col min="5123" max="5123" width="51" style="1" customWidth="1"/>
    <col min="5124" max="5124" width="15.44140625" style="1" customWidth="1"/>
    <col min="5125" max="5125" width="13" style="1" bestFit="1" customWidth="1"/>
    <col min="5126" max="5126" width="15.5546875" style="1" bestFit="1" customWidth="1"/>
    <col min="5127" max="5127" width="13" style="1" bestFit="1" customWidth="1"/>
    <col min="5128" max="5128" width="15.5546875" style="1" bestFit="1" customWidth="1"/>
    <col min="5129" max="5129" width="13.44140625" style="1" bestFit="1" customWidth="1"/>
    <col min="5130" max="5130" width="16.109375" style="1" bestFit="1" customWidth="1"/>
    <col min="5131" max="5376" width="8.88671875" style="1"/>
    <col min="5377" max="5377" width="6.33203125" style="1" customWidth="1"/>
    <col min="5378" max="5378" width="3.6640625" style="1" customWidth="1"/>
    <col min="5379" max="5379" width="51" style="1" customWidth="1"/>
    <col min="5380" max="5380" width="15.44140625" style="1" customWidth="1"/>
    <col min="5381" max="5381" width="13" style="1" bestFit="1" customWidth="1"/>
    <col min="5382" max="5382" width="15.5546875" style="1" bestFit="1" customWidth="1"/>
    <col min="5383" max="5383" width="13" style="1" bestFit="1" customWidth="1"/>
    <col min="5384" max="5384" width="15.5546875" style="1" bestFit="1" customWidth="1"/>
    <col min="5385" max="5385" width="13.44140625" style="1" bestFit="1" customWidth="1"/>
    <col min="5386" max="5386" width="16.109375" style="1" bestFit="1" customWidth="1"/>
    <col min="5387" max="5632" width="8.88671875" style="1"/>
    <col min="5633" max="5633" width="6.33203125" style="1" customWidth="1"/>
    <col min="5634" max="5634" width="3.6640625" style="1" customWidth="1"/>
    <col min="5635" max="5635" width="51" style="1" customWidth="1"/>
    <col min="5636" max="5636" width="15.44140625" style="1" customWidth="1"/>
    <col min="5637" max="5637" width="13" style="1" bestFit="1" customWidth="1"/>
    <col min="5638" max="5638" width="15.5546875" style="1" bestFit="1" customWidth="1"/>
    <col min="5639" max="5639" width="13" style="1" bestFit="1" customWidth="1"/>
    <col min="5640" max="5640" width="15.5546875" style="1" bestFit="1" customWidth="1"/>
    <col min="5641" max="5641" width="13.44140625" style="1" bestFit="1" customWidth="1"/>
    <col min="5642" max="5642" width="16.109375" style="1" bestFit="1" customWidth="1"/>
    <col min="5643" max="5888" width="8.88671875" style="1"/>
    <col min="5889" max="5889" width="6.33203125" style="1" customWidth="1"/>
    <col min="5890" max="5890" width="3.6640625" style="1" customWidth="1"/>
    <col min="5891" max="5891" width="51" style="1" customWidth="1"/>
    <col min="5892" max="5892" width="15.44140625" style="1" customWidth="1"/>
    <col min="5893" max="5893" width="13" style="1" bestFit="1" customWidth="1"/>
    <col min="5894" max="5894" width="15.5546875" style="1" bestFit="1" customWidth="1"/>
    <col min="5895" max="5895" width="13" style="1" bestFit="1" customWidth="1"/>
    <col min="5896" max="5896" width="15.5546875" style="1" bestFit="1" customWidth="1"/>
    <col min="5897" max="5897" width="13.44140625" style="1" bestFit="1" customWidth="1"/>
    <col min="5898" max="5898" width="16.109375" style="1" bestFit="1" customWidth="1"/>
    <col min="5899" max="6144" width="8.88671875" style="1"/>
    <col min="6145" max="6145" width="6.33203125" style="1" customWidth="1"/>
    <col min="6146" max="6146" width="3.6640625" style="1" customWidth="1"/>
    <col min="6147" max="6147" width="51" style="1" customWidth="1"/>
    <col min="6148" max="6148" width="15.44140625" style="1" customWidth="1"/>
    <col min="6149" max="6149" width="13" style="1" bestFit="1" customWidth="1"/>
    <col min="6150" max="6150" width="15.5546875" style="1" bestFit="1" customWidth="1"/>
    <col min="6151" max="6151" width="13" style="1" bestFit="1" customWidth="1"/>
    <col min="6152" max="6152" width="15.5546875" style="1" bestFit="1" customWidth="1"/>
    <col min="6153" max="6153" width="13.44140625" style="1" bestFit="1" customWidth="1"/>
    <col min="6154" max="6154" width="16.109375" style="1" bestFit="1" customWidth="1"/>
    <col min="6155" max="6400" width="8.88671875" style="1"/>
    <col min="6401" max="6401" width="6.33203125" style="1" customWidth="1"/>
    <col min="6402" max="6402" width="3.6640625" style="1" customWidth="1"/>
    <col min="6403" max="6403" width="51" style="1" customWidth="1"/>
    <col min="6404" max="6404" width="15.44140625" style="1" customWidth="1"/>
    <col min="6405" max="6405" width="13" style="1" bestFit="1" customWidth="1"/>
    <col min="6406" max="6406" width="15.5546875" style="1" bestFit="1" customWidth="1"/>
    <col min="6407" max="6407" width="13" style="1" bestFit="1" customWidth="1"/>
    <col min="6408" max="6408" width="15.5546875" style="1" bestFit="1" customWidth="1"/>
    <col min="6409" max="6409" width="13.44140625" style="1" bestFit="1" customWidth="1"/>
    <col min="6410" max="6410" width="16.109375" style="1" bestFit="1" customWidth="1"/>
    <col min="6411" max="6656" width="8.88671875" style="1"/>
    <col min="6657" max="6657" width="6.33203125" style="1" customWidth="1"/>
    <col min="6658" max="6658" width="3.6640625" style="1" customWidth="1"/>
    <col min="6659" max="6659" width="51" style="1" customWidth="1"/>
    <col min="6660" max="6660" width="15.44140625" style="1" customWidth="1"/>
    <col min="6661" max="6661" width="13" style="1" bestFit="1" customWidth="1"/>
    <col min="6662" max="6662" width="15.5546875" style="1" bestFit="1" customWidth="1"/>
    <col min="6663" max="6663" width="13" style="1" bestFit="1" customWidth="1"/>
    <col min="6664" max="6664" width="15.5546875" style="1" bestFit="1" customWidth="1"/>
    <col min="6665" max="6665" width="13.44140625" style="1" bestFit="1" customWidth="1"/>
    <col min="6666" max="6666" width="16.109375" style="1" bestFit="1" customWidth="1"/>
    <col min="6667" max="6912" width="8.88671875" style="1"/>
    <col min="6913" max="6913" width="6.33203125" style="1" customWidth="1"/>
    <col min="6914" max="6914" width="3.6640625" style="1" customWidth="1"/>
    <col min="6915" max="6915" width="51" style="1" customWidth="1"/>
    <col min="6916" max="6916" width="15.44140625" style="1" customWidth="1"/>
    <col min="6917" max="6917" width="13" style="1" bestFit="1" customWidth="1"/>
    <col min="6918" max="6918" width="15.5546875" style="1" bestFit="1" customWidth="1"/>
    <col min="6919" max="6919" width="13" style="1" bestFit="1" customWidth="1"/>
    <col min="6920" max="6920" width="15.5546875" style="1" bestFit="1" customWidth="1"/>
    <col min="6921" max="6921" width="13.44140625" style="1" bestFit="1" customWidth="1"/>
    <col min="6922" max="6922" width="16.109375" style="1" bestFit="1" customWidth="1"/>
    <col min="6923" max="7168" width="8.88671875" style="1"/>
    <col min="7169" max="7169" width="6.33203125" style="1" customWidth="1"/>
    <col min="7170" max="7170" width="3.6640625" style="1" customWidth="1"/>
    <col min="7171" max="7171" width="51" style="1" customWidth="1"/>
    <col min="7172" max="7172" width="15.44140625" style="1" customWidth="1"/>
    <col min="7173" max="7173" width="13" style="1" bestFit="1" customWidth="1"/>
    <col min="7174" max="7174" width="15.5546875" style="1" bestFit="1" customWidth="1"/>
    <col min="7175" max="7175" width="13" style="1" bestFit="1" customWidth="1"/>
    <col min="7176" max="7176" width="15.5546875" style="1" bestFit="1" customWidth="1"/>
    <col min="7177" max="7177" width="13.44140625" style="1" bestFit="1" customWidth="1"/>
    <col min="7178" max="7178" width="16.109375" style="1" bestFit="1" customWidth="1"/>
    <col min="7179" max="7424" width="8.88671875" style="1"/>
    <col min="7425" max="7425" width="6.33203125" style="1" customWidth="1"/>
    <col min="7426" max="7426" width="3.6640625" style="1" customWidth="1"/>
    <col min="7427" max="7427" width="51" style="1" customWidth="1"/>
    <col min="7428" max="7428" width="15.44140625" style="1" customWidth="1"/>
    <col min="7429" max="7429" width="13" style="1" bestFit="1" customWidth="1"/>
    <col min="7430" max="7430" width="15.5546875" style="1" bestFit="1" customWidth="1"/>
    <col min="7431" max="7431" width="13" style="1" bestFit="1" customWidth="1"/>
    <col min="7432" max="7432" width="15.5546875" style="1" bestFit="1" customWidth="1"/>
    <col min="7433" max="7433" width="13.44140625" style="1" bestFit="1" customWidth="1"/>
    <col min="7434" max="7434" width="16.109375" style="1" bestFit="1" customWidth="1"/>
    <col min="7435" max="7680" width="8.88671875" style="1"/>
    <col min="7681" max="7681" width="6.33203125" style="1" customWidth="1"/>
    <col min="7682" max="7682" width="3.6640625" style="1" customWidth="1"/>
    <col min="7683" max="7683" width="51" style="1" customWidth="1"/>
    <col min="7684" max="7684" width="15.44140625" style="1" customWidth="1"/>
    <col min="7685" max="7685" width="13" style="1" bestFit="1" customWidth="1"/>
    <col min="7686" max="7686" width="15.5546875" style="1" bestFit="1" customWidth="1"/>
    <col min="7687" max="7687" width="13" style="1" bestFit="1" customWidth="1"/>
    <col min="7688" max="7688" width="15.5546875" style="1" bestFit="1" customWidth="1"/>
    <col min="7689" max="7689" width="13.44140625" style="1" bestFit="1" customWidth="1"/>
    <col min="7690" max="7690" width="16.109375" style="1" bestFit="1" customWidth="1"/>
    <col min="7691" max="7936" width="8.88671875" style="1"/>
    <col min="7937" max="7937" width="6.33203125" style="1" customWidth="1"/>
    <col min="7938" max="7938" width="3.6640625" style="1" customWidth="1"/>
    <col min="7939" max="7939" width="51" style="1" customWidth="1"/>
    <col min="7940" max="7940" width="15.44140625" style="1" customWidth="1"/>
    <col min="7941" max="7941" width="13" style="1" bestFit="1" customWidth="1"/>
    <col min="7942" max="7942" width="15.5546875" style="1" bestFit="1" customWidth="1"/>
    <col min="7943" max="7943" width="13" style="1" bestFit="1" customWidth="1"/>
    <col min="7944" max="7944" width="15.5546875" style="1" bestFit="1" customWidth="1"/>
    <col min="7945" max="7945" width="13.44140625" style="1" bestFit="1" customWidth="1"/>
    <col min="7946" max="7946" width="16.109375" style="1" bestFit="1" customWidth="1"/>
    <col min="7947" max="8192" width="8.88671875" style="1"/>
    <col min="8193" max="8193" width="6.33203125" style="1" customWidth="1"/>
    <col min="8194" max="8194" width="3.6640625" style="1" customWidth="1"/>
    <col min="8195" max="8195" width="51" style="1" customWidth="1"/>
    <col min="8196" max="8196" width="15.44140625" style="1" customWidth="1"/>
    <col min="8197" max="8197" width="13" style="1" bestFit="1" customWidth="1"/>
    <col min="8198" max="8198" width="15.5546875" style="1" bestFit="1" customWidth="1"/>
    <col min="8199" max="8199" width="13" style="1" bestFit="1" customWidth="1"/>
    <col min="8200" max="8200" width="15.5546875" style="1" bestFit="1" customWidth="1"/>
    <col min="8201" max="8201" width="13.44140625" style="1" bestFit="1" customWidth="1"/>
    <col min="8202" max="8202" width="16.109375" style="1" bestFit="1" customWidth="1"/>
    <col min="8203" max="8448" width="8.88671875" style="1"/>
    <col min="8449" max="8449" width="6.33203125" style="1" customWidth="1"/>
    <col min="8450" max="8450" width="3.6640625" style="1" customWidth="1"/>
    <col min="8451" max="8451" width="51" style="1" customWidth="1"/>
    <col min="8452" max="8452" width="15.44140625" style="1" customWidth="1"/>
    <col min="8453" max="8453" width="13" style="1" bestFit="1" customWidth="1"/>
    <col min="8454" max="8454" width="15.5546875" style="1" bestFit="1" customWidth="1"/>
    <col min="8455" max="8455" width="13" style="1" bestFit="1" customWidth="1"/>
    <col min="8456" max="8456" width="15.5546875" style="1" bestFit="1" customWidth="1"/>
    <col min="8457" max="8457" width="13.44140625" style="1" bestFit="1" customWidth="1"/>
    <col min="8458" max="8458" width="16.109375" style="1" bestFit="1" customWidth="1"/>
    <col min="8459" max="8704" width="8.88671875" style="1"/>
    <col min="8705" max="8705" width="6.33203125" style="1" customWidth="1"/>
    <col min="8706" max="8706" width="3.6640625" style="1" customWidth="1"/>
    <col min="8707" max="8707" width="51" style="1" customWidth="1"/>
    <col min="8708" max="8708" width="15.44140625" style="1" customWidth="1"/>
    <col min="8709" max="8709" width="13" style="1" bestFit="1" customWidth="1"/>
    <col min="8710" max="8710" width="15.5546875" style="1" bestFit="1" customWidth="1"/>
    <col min="8711" max="8711" width="13" style="1" bestFit="1" customWidth="1"/>
    <col min="8712" max="8712" width="15.5546875" style="1" bestFit="1" customWidth="1"/>
    <col min="8713" max="8713" width="13.44140625" style="1" bestFit="1" customWidth="1"/>
    <col min="8714" max="8714" width="16.109375" style="1" bestFit="1" customWidth="1"/>
    <col min="8715" max="8960" width="8.88671875" style="1"/>
    <col min="8961" max="8961" width="6.33203125" style="1" customWidth="1"/>
    <col min="8962" max="8962" width="3.6640625" style="1" customWidth="1"/>
    <col min="8963" max="8963" width="51" style="1" customWidth="1"/>
    <col min="8964" max="8964" width="15.44140625" style="1" customWidth="1"/>
    <col min="8965" max="8965" width="13" style="1" bestFit="1" customWidth="1"/>
    <col min="8966" max="8966" width="15.5546875" style="1" bestFit="1" customWidth="1"/>
    <col min="8967" max="8967" width="13" style="1" bestFit="1" customWidth="1"/>
    <col min="8968" max="8968" width="15.5546875" style="1" bestFit="1" customWidth="1"/>
    <col min="8969" max="8969" width="13.44140625" style="1" bestFit="1" customWidth="1"/>
    <col min="8970" max="8970" width="16.109375" style="1" bestFit="1" customWidth="1"/>
    <col min="8971" max="9216" width="8.88671875" style="1"/>
    <col min="9217" max="9217" width="6.33203125" style="1" customWidth="1"/>
    <col min="9218" max="9218" width="3.6640625" style="1" customWidth="1"/>
    <col min="9219" max="9219" width="51" style="1" customWidth="1"/>
    <col min="9220" max="9220" width="15.44140625" style="1" customWidth="1"/>
    <col min="9221" max="9221" width="13" style="1" bestFit="1" customWidth="1"/>
    <col min="9222" max="9222" width="15.5546875" style="1" bestFit="1" customWidth="1"/>
    <col min="9223" max="9223" width="13" style="1" bestFit="1" customWidth="1"/>
    <col min="9224" max="9224" width="15.5546875" style="1" bestFit="1" customWidth="1"/>
    <col min="9225" max="9225" width="13.44140625" style="1" bestFit="1" customWidth="1"/>
    <col min="9226" max="9226" width="16.109375" style="1" bestFit="1" customWidth="1"/>
    <col min="9227" max="9472" width="8.88671875" style="1"/>
    <col min="9473" max="9473" width="6.33203125" style="1" customWidth="1"/>
    <col min="9474" max="9474" width="3.6640625" style="1" customWidth="1"/>
    <col min="9475" max="9475" width="51" style="1" customWidth="1"/>
    <col min="9476" max="9476" width="15.44140625" style="1" customWidth="1"/>
    <col min="9477" max="9477" width="13" style="1" bestFit="1" customWidth="1"/>
    <col min="9478" max="9478" width="15.5546875" style="1" bestFit="1" customWidth="1"/>
    <col min="9479" max="9479" width="13" style="1" bestFit="1" customWidth="1"/>
    <col min="9480" max="9480" width="15.5546875" style="1" bestFit="1" customWidth="1"/>
    <col min="9481" max="9481" width="13.44140625" style="1" bestFit="1" customWidth="1"/>
    <col min="9482" max="9482" width="16.109375" style="1" bestFit="1" customWidth="1"/>
    <col min="9483" max="9728" width="8.88671875" style="1"/>
    <col min="9729" max="9729" width="6.33203125" style="1" customWidth="1"/>
    <col min="9730" max="9730" width="3.6640625" style="1" customWidth="1"/>
    <col min="9731" max="9731" width="51" style="1" customWidth="1"/>
    <col min="9732" max="9732" width="15.44140625" style="1" customWidth="1"/>
    <col min="9733" max="9733" width="13" style="1" bestFit="1" customWidth="1"/>
    <col min="9734" max="9734" width="15.5546875" style="1" bestFit="1" customWidth="1"/>
    <col min="9735" max="9735" width="13" style="1" bestFit="1" customWidth="1"/>
    <col min="9736" max="9736" width="15.5546875" style="1" bestFit="1" customWidth="1"/>
    <col min="9737" max="9737" width="13.44140625" style="1" bestFit="1" customWidth="1"/>
    <col min="9738" max="9738" width="16.109375" style="1" bestFit="1" customWidth="1"/>
    <col min="9739" max="9984" width="8.88671875" style="1"/>
    <col min="9985" max="9985" width="6.33203125" style="1" customWidth="1"/>
    <col min="9986" max="9986" width="3.6640625" style="1" customWidth="1"/>
    <col min="9987" max="9987" width="51" style="1" customWidth="1"/>
    <col min="9988" max="9988" width="15.44140625" style="1" customWidth="1"/>
    <col min="9989" max="9989" width="13" style="1" bestFit="1" customWidth="1"/>
    <col min="9990" max="9990" width="15.5546875" style="1" bestFit="1" customWidth="1"/>
    <col min="9991" max="9991" width="13" style="1" bestFit="1" customWidth="1"/>
    <col min="9992" max="9992" width="15.5546875" style="1" bestFit="1" customWidth="1"/>
    <col min="9993" max="9993" width="13.44140625" style="1" bestFit="1" customWidth="1"/>
    <col min="9994" max="9994" width="16.109375" style="1" bestFit="1" customWidth="1"/>
    <col min="9995" max="10240" width="8.88671875" style="1"/>
    <col min="10241" max="10241" width="6.33203125" style="1" customWidth="1"/>
    <col min="10242" max="10242" width="3.6640625" style="1" customWidth="1"/>
    <col min="10243" max="10243" width="51" style="1" customWidth="1"/>
    <col min="10244" max="10244" width="15.44140625" style="1" customWidth="1"/>
    <col min="10245" max="10245" width="13" style="1" bestFit="1" customWidth="1"/>
    <col min="10246" max="10246" width="15.5546875" style="1" bestFit="1" customWidth="1"/>
    <col min="10247" max="10247" width="13" style="1" bestFit="1" customWidth="1"/>
    <col min="10248" max="10248" width="15.5546875" style="1" bestFit="1" customWidth="1"/>
    <col min="10249" max="10249" width="13.44140625" style="1" bestFit="1" customWidth="1"/>
    <col min="10250" max="10250" width="16.109375" style="1" bestFit="1" customWidth="1"/>
    <col min="10251" max="10496" width="8.88671875" style="1"/>
    <col min="10497" max="10497" width="6.33203125" style="1" customWidth="1"/>
    <col min="10498" max="10498" width="3.6640625" style="1" customWidth="1"/>
    <col min="10499" max="10499" width="51" style="1" customWidth="1"/>
    <col min="10500" max="10500" width="15.44140625" style="1" customWidth="1"/>
    <col min="10501" max="10501" width="13" style="1" bestFit="1" customWidth="1"/>
    <col min="10502" max="10502" width="15.5546875" style="1" bestFit="1" customWidth="1"/>
    <col min="10503" max="10503" width="13" style="1" bestFit="1" customWidth="1"/>
    <col min="10504" max="10504" width="15.5546875" style="1" bestFit="1" customWidth="1"/>
    <col min="10505" max="10505" width="13.44140625" style="1" bestFit="1" customWidth="1"/>
    <col min="10506" max="10506" width="16.109375" style="1" bestFit="1" customWidth="1"/>
    <col min="10507" max="10752" width="8.88671875" style="1"/>
    <col min="10753" max="10753" width="6.33203125" style="1" customWidth="1"/>
    <col min="10754" max="10754" width="3.6640625" style="1" customWidth="1"/>
    <col min="10755" max="10755" width="51" style="1" customWidth="1"/>
    <col min="10756" max="10756" width="15.44140625" style="1" customWidth="1"/>
    <col min="10757" max="10757" width="13" style="1" bestFit="1" customWidth="1"/>
    <col min="10758" max="10758" width="15.5546875" style="1" bestFit="1" customWidth="1"/>
    <col min="10759" max="10759" width="13" style="1" bestFit="1" customWidth="1"/>
    <col min="10760" max="10760" width="15.5546875" style="1" bestFit="1" customWidth="1"/>
    <col min="10761" max="10761" width="13.44140625" style="1" bestFit="1" customWidth="1"/>
    <col min="10762" max="10762" width="16.109375" style="1" bestFit="1" customWidth="1"/>
    <col min="10763" max="11008" width="8.88671875" style="1"/>
    <col min="11009" max="11009" width="6.33203125" style="1" customWidth="1"/>
    <col min="11010" max="11010" width="3.6640625" style="1" customWidth="1"/>
    <col min="11011" max="11011" width="51" style="1" customWidth="1"/>
    <col min="11012" max="11012" width="15.44140625" style="1" customWidth="1"/>
    <col min="11013" max="11013" width="13" style="1" bestFit="1" customWidth="1"/>
    <col min="11014" max="11014" width="15.5546875" style="1" bestFit="1" customWidth="1"/>
    <col min="11015" max="11015" width="13" style="1" bestFit="1" customWidth="1"/>
    <col min="11016" max="11016" width="15.5546875" style="1" bestFit="1" customWidth="1"/>
    <col min="11017" max="11017" width="13.44140625" style="1" bestFit="1" customWidth="1"/>
    <col min="11018" max="11018" width="16.109375" style="1" bestFit="1" customWidth="1"/>
    <col min="11019" max="11264" width="8.88671875" style="1"/>
    <col min="11265" max="11265" width="6.33203125" style="1" customWidth="1"/>
    <col min="11266" max="11266" width="3.6640625" style="1" customWidth="1"/>
    <col min="11267" max="11267" width="51" style="1" customWidth="1"/>
    <col min="11268" max="11268" width="15.44140625" style="1" customWidth="1"/>
    <col min="11269" max="11269" width="13" style="1" bestFit="1" customWidth="1"/>
    <col min="11270" max="11270" width="15.5546875" style="1" bestFit="1" customWidth="1"/>
    <col min="11271" max="11271" width="13" style="1" bestFit="1" customWidth="1"/>
    <col min="11272" max="11272" width="15.5546875" style="1" bestFit="1" customWidth="1"/>
    <col min="11273" max="11273" width="13.44140625" style="1" bestFit="1" customWidth="1"/>
    <col min="11274" max="11274" width="16.109375" style="1" bestFit="1" customWidth="1"/>
    <col min="11275" max="11520" width="8.88671875" style="1"/>
    <col min="11521" max="11521" width="6.33203125" style="1" customWidth="1"/>
    <col min="11522" max="11522" width="3.6640625" style="1" customWidth="1"/>
    <col min="11523" max="11523" width="51" style="1" customWidth="1"/>
    <col min="11524" max="11524" width="15.44140625" style="1" customWidth="1"/>
    <col min="11525" max="11525" width="13" style="1" bestFit="1" customWidth="1"/>
    <col min="11526" max="11526" width="15.5546875" style="1" bestFit="1" customWidth="1"/>
    <col min="11527" max="11527" width="13" style="1" bestFit="1" customWidth="1"/>
    <col min="11528" max="11528" width="15.5546875" style="1" bestFit="1" customWidth="1"/>
    <col min="11529" max="11529" width="13.44140625" style="1" bestFit="1" customWidth="1"/>
    <col min="11530" max="11530" width="16.109375" style="1" bestFit="1" customWidth="1"/>
    <col min="11531" max="11776" width="8.88671875" style="1"/>
    <col min="11777" max="11777" width="6.33203125" style="1" customWidth="1"/>
    <col min="11778" max="11778" width="3.6640625" style="1" customWidth="1"/>
    <col min="11779" max="11779" width="51" style="1" customWidth="1"/>
    <col min="11780" max="11780" width="15.44140625" style="1" customWidth="1"/>
    <col min="11781" max="11781" width="13" style="1" bestFit="1" customWidth="1"/>
    <col min="11782" max="11782" width="15.5546875" style="1" bestFit="1" customWidth="1"/>
    <col min="11783" max="11783" width="13" style="1" bestFit="1" customWidth="1"/>
    <col min="11784" max="11784" width="15.5546875" style="1" bestFit="1" customWidth="1"/>
    <col min="11785" max="11785" width="13.44140625" style="1" bestFit="1" customWidth="1"/>
    <col min="11786" max="11786" width="16.109375" style="1" bestFit="1" customWidth="1"/>
    <col min="11787" max="12032" width="8.88671875" style="1"/>
    <col min="12033" max="12033" width="6.33203125" style="1" customWidth="1"/>
    <col min="12034" max="12034" width="3.6640625" style="1" customWidth="1"/>
    <col min="12035" max="12035" width="51" style="1" customWidth="1"/>
    <col min="12036" max="12036" width="15.44140625" style="1" customWidth="1"/>
    <col min="12037" max="12037" width="13" style="1" bestFit="1" customWidth="1"/>
    <col min="12038" max="12038" width="15.5546875" style="1" bestFit="1" customWidth="1"/>
    <col min="12039" max="12039" width="13" style="1" bestFit="1" customWidth="1"/>
    <col min="12040" max="12040" width="15.5546875" style="1" bestFit="1" customWidth="1"/>
    <col min="12041" max="12041" width="13.44140625" style="1" bestFit="1" customWidth="1"/>
    <col min="12042" max="12042" width="16.109375" style="1" bestFit="1" customWidth="1"/>
    <col min="12043" max="12288" width="8.88671875" style="1"/>
    <col min="12289" max="12289" width="6.33203125" style="1" customWidth="1"/>
    <col min="12290" max="12290" width="3.6640625" style="1" customWidth="1"/>
    <col min="12291" max="12291" width="51" style="1" customWidth="1"/>
    <col min="12292" max="12292" width="15.44140625" style="1" customWidth="1"/>
    <col min="12293" max="12293" width="13" style="1" bestFit="1" customWidth="1"/>
    <col min="12294" max="12294" width="15.5546875" style="1" bestFit="1" customWidth="1"/>
    <col min="12295" max="12295" width="13" style="1" bestFit="1" customWidth="1"/>
    <col min="12296" max="12296" width="15.5546875" style="1" bestFit="1" customWidth="1"/>
    <col min="12297" max="12297" width="13.44140625" style="1" bestFit="1" customWidth="1"/>
    <col min="12298" max="12298" width="16.109375" style="1" bestFit="1" customWidth="1"/>
    <col min="12299" max="12544" width="8.88671875" style="1"/>
    <col min="12545" max="12545" width="6.33203125" style="1" customWidth="1"/>
    <col min="12546" max="12546" width="3.6640625" style="1" customWidth="1"/>
    <col min="12547" max="12547" width="51" style="1" customWidth="1"/>
    <col min="12548" max="12548" width="15.44140625" style="1" customWidth="1"/>
    <col min="12549" max="12549" width="13" style="1" bestFit="1" customWidth="1"/>
    <col min="12550" max="12550" width="15.5546875" style="1" bestFit="1" customWidth="1"/>
    <col min="12551" max="12551" width="13" style="1" bestFit="1" customWidth="1"/>
    <col min="12552" max="12552" width="15.5546875" style="1" bestFit="1" customWidth="1"/>
    <col min="12553" max="12553" width="13.44140625" style="1" bestFit="1" customWidth="1"/>
    <col min="12554" max="12554" width="16.109375" style="1" bestFit="1" customWidth="1"/>
    <col min="12555" max="12800" width="8.88671875" style="1"/>
    <col min="12801" max="12801" width="6.33203125" style="1" customWidth="1"/>
    <col min="12802" max="12802" width="3.6640625" style="1" customWidth="1"/>
    <col min="12803" max="12803" width="51" style="1" customWidth="1"/>
    <col min="12804" max="12804" width="15.44140625" style="1" customWidth="1"/>
    <col min="12805" max="12805" width="13" style="1" bestFit="1" customWidth="1"/>
    <col min="12806" max="12806" width="15.5546875" style="1" bestFit="1" customWidth="1"/>
    <col min="12807" max="12807" width="13" style="1" bestFit="1" customWidth="1"/>
    <col min="12808" max="12808" width="15.5546875" style="1" bestFit="1" customWidth="1"/>
    <col min="12809" max="12809" width="13.44140625" style="1" bestFit="1" customWidth="1"/>
    <col min="12810" max="12810" width="16.109375" style="1" bestFit="1" customWidth="1"/>
    <col min="12811" max="13056" width="8.88671875" style="1"/>
    <col min="13057" max="13057" width="6.33203125" style="1" customWidth="1"/>
    <col min="13058" max="13058" width="3.6640625" style="1" customWidth="1"/>
    <col min="13059" max="13059" width="51" style="1" customWidth="1"/>
    <col min="13060" max="13060" width="15.44140625" style="1" customWidth="1"/>
    <col min="13061" max="13061" width="13" style="1" bestFit="1" customWidth="1"/>
    <col min="13062" max="13062" width="15.5546875" style="1" bestFit="1" customWidth="1"/>
    <col min="13063" max="13063" width="13" style="1" bestFit="1" customWidth="1"/>
    <col min="13064" max="13064" width="15.5546875" style="1" bestFit="1" customWidth="1"/>
    <col min="13065" max="13065" width="13.44140625" style="1" bestFit="1" customWidth="1"/>
    <col min="13066" max="13066" width="16.109375" style="1" bestFit="1" customWidth="1"/>
    <col min="13067" max="13312" width="8.88671875" style="1"/>
    <col min="13313" max="13313" width="6.33203125" style="1" customWidth="1"/>
    <col min="13314" max="13314" width="3.6640625" style="1" customWidth="1"/>
    <col min="13315" max="13315" width="51" style="1" customWidth="1"/>
    <col min="13316" max="13316" width="15.44140625" style="1" customWidth="1"/>
    <col min="13317" max="13317" width="13" style="1" bestFit="1" customWidth="1"/>
    <col min="13318" max="13318" width="15.5546875" style="1" bestFit="1" customWidth="1"/>
    <col min="13319" max="13319" width="13" style="1" bestFit="1" customWidth="1"/>
    <col min="13320" max="13320" width="15.5546875" style="1" bestFit="1" customWidth="1"/>
    <col min="13321" max="13321" width="13.44140625" style="1" bestFit="1" customWidth="1"/>
    <col min="13322" max="13322" width="16.109375" style="1" bestFit="1" customWidth="1"/>
    <col min="13323" max="13568" width="8.88671875" style="1"/>
    <col min="13569" max="13569" width="6.33203125" style="1" customWidth="1"/>
    <col min="13570" max="13570" width="3.6640625" style="1" customWidth="1"/>
    <col min="13571" max="13571" width="51" style="1" customWidth="1"/>
    <col min="13572" max="13572" width="15.44140625" style="1" customWidth="1"/>
    <col min="13573" max="13573" width="13" style="1" bestFit="1" customWidth="1"/>
    <col min="13574" max="13574" width="15.5546875" style="1" bestFit="1" customWidth="1"/>
    <col min="13575" max="13575" width="13" style="1" bestFit="1" customWidth="1"/>
    <col min="13576" max="13576" width="15.5546875" style="1" bestFit="1" customWidth="1"/>
    <col min="13577" max="13577" width="13.44140625" style="1" bestFit="1" customWidth="1"/>
    <col min="13578" max="13578" width="16.109375" style="1" bestFit="1" customWidth="1"/>
    <col min="13579" max="13824" width="8.88671875" style="1"/>
    <col min="13825" max="13825" width="6.33203125" style="1" customWidth="1"/>
    <col min="13826" max="13826" width="3.6640625" style="1" customWidth="1"/>
    <col min="13827" max="13827" width="51" style="1" customWidth="1"/>
    <col min="13828" max="13828" width="15.44140625" style="1" customWidth="1"/>
    <col min="13829" max="13829" width="13" style="1" bestFit="1" customWidth="1"/>
    <col min="13830" max="13830" width="15.5546875" style="1" bestFit="1" customWidth="1"/>
    <col min="13831" max="13831" width="13" style="1" bestFit="1" customWidth="1"/>
    <col min="13832" max="13832" width="15.5546875" style="1" bestFit="1" customWidth="1"/>
    <col min="13833" max="13833" width="13.44140625" style="1" bestFit="1" customWidth="1"/>
    <col min="13834" max="13834" width="16.109375" style="1" bestFit="1" customWidth="1"/>
    <col min="13835" max="14080" width="8.88671875" style="1"/>
    <col min="14081" max="14081" width="6.33203125" style="1" customWidth="1"/>
    <col min="14082" max="14082" width="3.6640625" style="1" customWidth="1"/>
    <col min="14083" max="14083" width="51" style="1" customWidth="1"/>
    <col min="14084" max="14084" width="15.44140625" style="1" customWidth="1"/>
    <col min="14085" max="14085" width="13" style="1" bestFit="1" customWidth="1"/>
    <col min="14086" max="14086" width="15.5546875" style="1" bestFit="1" customWidth="1"/>
    <col min="14087" max="14087" width="13" style="1" bestFit="1" customWidth="1"/>
    <col min="14088" max="14088" width="15.5546875" style="1" bestFit="1" customWidth="1"/>
    <col min="14089" max="14089" width="13.44140625" style="1" bestFit="1" customWidth="1"/>
    <col min="14090" max="14090" width="16.109375" style="1" bestFit="1" customWidth="1"/>
    <col min="14091" max="14336" width="8.88671875" style="1"/>
    <col min="14337" max="14337" width="6.33203125" style="1" customWidth="1"/>
    <col min="14338" max="14338" width="3.6640625" style="1" customWidth="1"/>
    <col min="14339" max="14339" width="51" style="1" customWidth="1"/>
    <col min="14340" max="14340" width="15.44140625" style="1" customWidth="1"/>
    <col min="14341" max="14341" width="13" style="1" bestFit="1" customWidth="1"/>
    <col min="14342" max="14342" width="15.5546875" style="1" bestFit="1" customWidth="1"/>
    <col min="14343" max="14343" width="13" style="1" bestFit="1" customWidth="1"/>
    <col min="14344" max="14344" width="15.5546875" style="1" bestFit="1" customWidth="1"/>
    <col min="14345" max="14345" width="13.44140625" style="1" bestFit="1" customWidth="1"/>
    <col min="14346" max="14346" width="16.109375" style="1" bestFit="1" customWidth="1"/>
    <col min="14347" max="14592" width="8.88671875" style="1"/>
    <col min="14593" max="14593" width="6.33203125" style="1" customWidth="1"/>
    <col min="14594" max="14594" width="3.6640625" style="1" customWidth="1"/>
    <col min="14595" max="14595" width="51" style="1" customWidth="1"/>
    <col min="14596" max="14596" width="15.44140625" style="1" customWidth="1"/>
    <col min="14597" max="14597" width="13" style="1" bestFit="1" customWidth="1"/>
    <col min="14598" max="14598" width="15.5546875" style="1" bestFit="1" customWidth="1"/>
    <col min="14599" max="14599" width="13" style="1" bestFit="1" customWidth="1"/>
    <col min="14600" max="14600" width="15.5546875" style="1" bestFit="1" customWidth="1"/>
    <col min="14601" max="14601" width="13.44140625" style="1" bestFit="1" customWidth="1"/>
    <col min="14602" max="14602" width="16.109375" style="1" bestFit="1" customWidth="1"/>
    <col min="14603" max="14848" width="8.88671875" style="1"/>
    <col min="14849" max="14849" width="6.33203125" style="1" customWidth="1"/>
    <col min="14850" max="14850" width="3.6640625" style="1" customWidth="1"/>
    <col min="14851" max="14851" width="51" style="1" customWidth="1"/>
    <col min="14852" max="14852" width="15.44140625" style="1" customWidth="1"/>
    <col min="14853" max="14853" width="13" style="1" bestFit="1" customWidth="1"/>
    <col min="14854" max="14854" width="15.5546875" style="1" bestFit="1" customWidth="1"/>
    <col min="14855" max="14855" width="13" style="1" bestFit="1" customWidth="1"/>
    <col min="14856" max="14856" width="15.5546875" style="1" bestFit="1" customWidth="1"/>
    <col min="14857" max="14857" width="13.44140625" style="1" bestFit="1" customWidth="1"/>
    <col min="14858" max="14858" width="16.109375" style="1" bestFit="1" customWidth="1"/>
    <col min="14859" max="15104" width="8.88671875" style="1"/>
    <col min="15105" max="15105" width="6.33203125" style="1" customWidth="1"/>
    <col min="15106" max="15106" width="3.6640625" style="1" customWidth="1"/>
    <col min="15107" max="15107" width="51" style="1" customWidth="1"/>
    <col min="15108" max="15108" width="15.44140625" style="1" customWidth="1"/>
    <col min="15109" max="15109" width="13" style="1" bestFit="1" customWidth="1"/>
    <col min="15110" max="15110" width="15.5546875" style="1" bestFit="1" customWidth="1"/>
    <col min="15111" max="15111" width="13" style="1" bestFit="1" customWidth="1"/>
    <col min="15112" max="15112" width="15.5546875" style="1" bestFit="1" customWidth="1"/>
    <col min="15113" max="15113" width="13.44140625" style="1" bestFit="1" customWidth="1"/>
    <col min="15114" max="15114" width="16.109375" style="1" bestFit="1" customWidth="1"/>
    <col min="15115" max="15360" width="8.88671875" style="1"/>
    <col min="15361" max="15361" width="6.33203125" style="1" customWidth="1"/>
    <col min="15362" max="15362" width="3.6640625" style="1" customWidth="1"/>
    <col min="15363" max="15363" width="51" style="1" customWidth="1"/>
    <col min="15364" max="15364" width="15.44140625" style="1" customWidth="1"/>
    <col min="15365" max="15365" width="13" style="1" bestFit="1" customWidth="1"/>
    <col min="15366" max="15366" width="15.5546875" style="1" bestFit="1" customWidth="1"/>
    <col min="15367" max="15367" width="13" style="1" bestFit="1" customWidth="1"/>
    <col min="15368" max="15368" width="15.5546875" style="1" bestFit="1" customWidth="1"/>
    <col min="15369" max="15369" width="13.44140625" style="1" bestFit="1" customWidth="1"/>
    <col min="15370" max="15370" width="16.109375" style="1" bestFit="1" customWidth="1"/>
    <col min="15371" max="15616" width="8.88671875" style="1"/>
    <col min="15617" max="15617" width="6.33203125" style="1" customWidth="1"/>
    <col min="15618" max="15618" width="3.6640625" style="1" customWidth="1"/>
    <col min="15619" max="15619" width="51" style="1" customWidth="1"/>
    <col min="15620" max="15620" width="15.44140625" style="1" customWidth="1"/>
    <col min="15621" max="15621" width="13" style="1" bestFit="1" customWidth="1"/>
    <col min="15622" max="15622" width="15.5546875" style="1" bestFit="1" customWidth="1"/>
    <col min="15623" max="15623" width="13" style="1" bestFit="1" customWidth="1"/>
    <col min="15624" max="15624" width="15.5546875" style="1" bestFit="1" customWidth="1"/>
    <col min="15625" max="15625" width="13.44140625" style="1" bestFit="1" customWidth="1"/>
    <col min="15626" max="15626" width="16.109375" style="1" bestFit="1" customWidth="1"/>
    <col min="15627" max="15872" width="8.88671875" style="1"/>
    <col min="15873" max="15873" width="6.33203125" style="1" customWidth="1"/>
    <col min="15874" max="15874" width="3.6640625" style="1" customWidth="1"/>
    <col min="15875" max="15875" width="51" style="1" customWidth="1"/>
    <col min="15876" max="15876" width="15.44140625" style="1" customWidth="1"/>
    <col min="15877" max="15877" width="13" style="1" bestFit="1" customWidth="1"/>
    <col min="15878" max="15878" width="15.5546875" style="1" bestFit="1" customWidth="1"/>
    <col min="15879" max="15879" width="13" style="1" bestFit="1" customWidth="1"/>
    <col min="15880" max="15880" width="15.5546875" style="1" bestFit="1" customWidth="1"/>
    <col min="15881" max="15881" width="13.44140625" style="1" bestFit="1" customWidth="1"/>
    <col min="15882" max="15882" width="16.109375" style="1" bestFit="1" customWidth="1"/>
    <col min="15883" max="16128" width="8.88671875" style="1"/>
    <col min="16129" max="16129" width="6.33203125" style="1" customWidth="1"/>
    <col min="16130" max="16130" width="3.6640625" style="1" customWidth="1"/>
    <col min="16131" max="16131" width="51" style="1" customWidth="1"/>
    <col min="16132" max="16132" width="15.44140625" style="1" customWidth="1"/>
    <col min="16133" max="16133" width="13" style="1" bestFit="1" customWidth="1"/>
    <col min="16134" max="16134" width="15.5546875" style="1" bestFit="1" customWidth="1"/>
    <col min="16135" max="16135" width="13" style="1" bestFit="1" customWidth="1"/>
    <col min="16136" max="16136" width="15.5546875" style="1" bestFit="1" customWidth="1"/>
    <col min="16137" max="16137" width="13.44140625" style="1" bestFit="1" customWidth="1"/>
    <col min="16138" max="16138" width="16.109375" style="1" bestFit="1" customWidth="1"/>
    <col min="16139" max="16384" width="8.88671875" style="1"/>
  </cols>
  <sheetData>
    <row r="1" spans="1:10" ht="24" customHeight="1" x14ac:dyDescent="0.35">
      <c r="A1" s="250" t="s">
        <v>169</v>
      </c>
      <c r="B1" s="251"/>
      <c r="C1" s="251"/>
      <c r="D1" s="251"/>
      <c r="E1" s="251"/>
      <c r="F1" s="251"/>
      <c r="G1" s="251"/>
      <c r="H1" s="251"/>
      <c r="I1" s="251" t="s">
        <v>223</v>
      </c>
      <c r="J1" s="252"/>
    </row>
    <row r="2" spans="1:10" ht="24" customHeight="1" thickBot="1" x14ac:dyDescent="0.4">
      <c r="A2" s="253" t="s">
        <v>170</v>
      </c>
      <c r="B2" s="254"/>
      <c r="C2" s="254"/>
      <c r="D2" s="254"/>
      <c r="E2" s="254"/>
      <c r="F2" s="254"/>
      <c r="G2" s="254"/>
      <c r="H2" s="254"/>
      <c r="I2" s="254" t="s">
        <v>171</v>
      </c>
      <c r="J2" s="255"/>
    </row>
    <row r="3" spans="1:10" ht="34.5" customHeight="1" x14ac:dyDescent="0.35">
      <c r="A3" s="256" t="s">
        <v>12</v>
      </c>
      <c r="B3" s="250" t="s">
        <v>13</v>
      </c>
      <c r="C3" s="251"/>
      <c r="D3" s="252"/>
      <c r="E3" s="261" t="s">
        <v>220</v>
      </c>
      <c r="F3" s="262"/>
      <c r="G3" s="261" t="s">
        <v>224</v>
      </c>
      <c r="H3" s="262"/>
      <c r="I3" s="261" t="s">
        <v>14</v>
      </c>
      <c r="J3" s="262"/>
    </row>
    <row r="4" spans="1:10" ht="16.8" thickBot="1" x14ac:dyDescent="0.4">
      <c r="A4" s="257"/>
      <c r="B4" s="258"/>
      <c r="C4" s="259"/>
      <c r="D4" s="260"/>
      <c r="E4" s="54" t="s">
        <v>15</v>
      </c>
      <c r="F4" s="240" t="s">
        <v>16</v>
      </c>
      <c r="G4" s="54" t="s">
        <v>15</v>
      </c>
      <c r="H4" s="56" t="s">
        <v>16</v>
      </c>
      <c r="I4" s="54" t="s">
        <v>15</v>
      </c>
      <c r="J4" s="240" t="s">
        <v>16</v>
      </c>
    </row>
    <row r="5" spans="1:10" ht="24" customHeight="1" x14ac:dyDescent="0.35">
      <c r="A5" s="126" t="s">
        <v>1</v>
      </c>
      <c r="B5" s="263" t="s">
        <v>172</v>
      </c>
      <c r="C5" s="264"/>
      <c r="D5" s="269"/>
      <c r="E5" s="267"/>
      <c r="F5" s="268"/>
      <c r="G5" s="267"/>
      <c r="H5" s="268"/>
      <c r="I5" s="267"/>
      <c r="J5" s="268"/>
    </row>
    <row r="6" spans="1:10" ht="24" customHeight="1" x14ac:dyDescent="0.35">
      <c r="A6" s="127"/>
      <c r="B6" s="242">
        <v>1</v>
      </c>
      <c r="C6" s="128" t="s">
        <v>173</v>
      </c>
      <c r="D6" s="243" t="s">
        <v>17</v>
      </c>
      <c r="E6" s="236">
        <v>7550.8096889999997</v>
      </c>
      <c r="F6" s="235">
        <v>16022.809689</v>
      </c>
      <c r="G6" s="236">
        <v>6352.63</v>
      </c>
      <c r="H6" s="235">
        <v>15730.02</v>
      </c>
      <c r="I6" s="236">
        <v>18.86115969291458</v>
      </c>
      <c r="J6" s="235">
        <v>1.8613433994362323</v>
      </c>
    </row>
    <row r="7" spans="1:10" ht="24" customHeight="1" x14ac:dyDescent="0.35">
      <c r="A7" s="127"/>
      <c r="B7" s="242">
        <v>2</v>
      </c>
      <c r="C7" s="128" t="s">
        <v>174</v>
      </c>
      <c r="D7" s="243" t="s">
        <v>17</v>
      </c>
      <c r="E7" s="236">
        <v>8.552185080000001</v>
      </c>
      <c r="F7" s="235">
        <v>9.5083670600000012</v>
      </c>
      <c r="G7" s="236">
        <v>7.24</v>
      </c>
      <c r="H7" s="235">
        <v>8.18</v>
      </c>
      <c r="I7" s="236">
        <v>18.124103314917136</v>
      </c>
      <c r="J7" s="235">
        <v>16.239206112469457</v>
      </c>
    </row>
    <row r="8" spans="1:10" ht="24" customHeight="1" x14ac:dyDescent="0.35">
      <c r="A8" s="127"/>
      <c r="B8" s="242">
        <v>3</v>
      </c>
      <c r="C8" s="128" t="s">
        <v>175</v>
      </c>
      <c r="D8" s="243" t="s">
        <v>17</v>
      </c>
      <c r="E8" s="236">
        <v>39.071376680000014</v>
      </c>
      <c r="F8" s="235">
        <v>120.17277995000001</v>
      </c>
      <c r="G8" s="236">
        <v>37.1</v>
      </c>
      <c r="H8" s="235">
        <v>57.87</v>
      </c>
      <c r="I8" s="236">
        <v>5.3136837735849403</v>
      </c>
      <c r="J8" s="235">
        <v>107.65989277691379</v>
      </c>
    </row>
    <row r="9" spans="1:10" ht="33" thickBot="1" x14ac:dyDescent="0.4">
      <c r="A9" s="127"/>
      <c r="B9" s="246">
        <v>4</v>
      </c>
      <c r="C9" s="129" t="s">
        <v>176</v>
      </c>
      <c r="D9" s="247" t="s">
        <v>17</v>
      </c>
      <c r="E9" s="130">
        <v>-93.817251999999996</v>
      </c>
      <c r="F9" s="57">
        <v>-95.189774</v>
      </c>
      <c r="G9" s="236">
        <v>-447.21370000000002</v>
      </c>
      <c r="H9" s="235">
        <v>-447.21370000000002</v>
      </c>
      <c r="I9" s="57">
        <v>0</v>
      </c>
      <c r="J9" s="57">
        <v>0</v>
      </c>
    </row>
    <row r="10" spans="1:10" ht="24" customHeight="1" thickBot="1" x14ac:dyDescent="0.4">
      <c r="A10" s="127"/>
      <c r="B10" s="58">
        <v>5</v>
      </c>
      <c r="C10" s="131" t="s">
        <v>177</v>
      </c>
      <c r="D10" s="132" t="s">
        <v>17</v>
      </c>
      <c r="E10" s="35">
        <v>7504.6159987599995</v>
      </c>
      <c r="F10" s="35">
        <v>16057.301062009999</v>
      </c>
      <c r="G10" s="35">
        <v>5949.7563</v>
      </c>
      <c r="H10" s="35">
        <v>15348.856300000001</v>
      </c>
      <c r="I10" s="35">
        <v>26.133166139258503</v>
      </c>
      <c r="J10" s="23">
        <v>4.6156192237593503</v>
      </c>
    </row>
    <row r="11" spans="1:10" ht="24" customHeight="1" x14ac:dyDescent="0.35">
      <c r="A11" s="133" t="s">
        <v>18</v>
      </c>
      <c r="B11" s="263" t="s">
        <v>178</v>
      </c>
      <c r="C11" s="264"/>
      <c r="D11" s="269"/>
      <c r="E11" s="267"/>
      <c r="F11" s="268"/>
      <c r="G11" s="371"/>
      <c r="H11" s="372"/>
      <c r="I11" s="267"/>
      <c r="J11" s="268"/>
    </row>
    <row r="12" spans="1:10" ht="24" customHeight="1" x14ac:dyDescent="0.35">
      <c r="A12" s="127"/>
      <c r="B12" s="242">
        <v>1</v>
      </c>
      <c r="C12" s="134" t="s">
        <v>177</v>
      </c>
      <c r="D12" s="243" t="s">
        <v>17</v>
      </c>
      <c r="E12" s="236">
        <v>7598.4332507599993</v>
      </c>
      <c r="F12" s="236">
        <v>16152.49083601</v>
      </c>
      <c r="G12" s="236">
        <v>6396.97</v>
      </c>
      <c r="H12" s="235">
        <v>15796.070000000002</v>
      </c>
      <c r="I12" s="236">
        <v>18.781755280390545</v>
      </c>
      <c r="J12" s="235">
        <v>2.2563893171529266</v>
      </c>
    </row>
    <row r="13" spans="1:10" ht="24" customHeight="1" x14ac:dyDescent="0.35">
      <c r="A13" s="127"/>
      <c r="B13" s="242">
        <v>2</v>
      </c>
      <c r="C13" s="134" t="s">
        <v>179</v>
      </c>
      <c r="D13" s="243" t="s">
        <v>17</v>
      </c>
      <c r="E13" s="236">
        <v>6480.9945850000004</v>
      </c>
      <c r="F13" s="235">
        <v>13699.089333333333</v>
      </c>
      <c r="G13" s="236">
        <v>5214.08</v>
      </c>
      <c r="H13" s="235">
        <v>12803.29</v>
      </c>
      <c r="I13" s="236">
        <v>24.297950645176147</v>
      </c>
      <c r="J13" s="235">
        <v>6.9966339380997571</v>
      </c>
    </row>
    <row r="14" spans="1:10" ht="37.5" customHeight="1" x14ac:dyDescent="0.35">
      <c r="A14" s="127"/>
      <c r="B14" s="242">
        <v>3</v>
      </c>
      <c r="C14" s="128" t="s">
        <v>180</v>
      </c>
      <c r="D14" s="243" t="s">
        <v>17</v>
      </c>
      <c r="E14" s="236">
        <v>93.817251999999996</v>
      </c>
      <c r="F14" s="235">
        <v>95.189774</v>
      </c>
      <c r="G14" s="236">
        <v>223.6</v>
      </c>
      <c r="H14" s="235">
        <v>447.21</v>
      </c>
      <c r="I14" s="236">
        <v>-58.042373881932022</v>
      </c>
      <c r="J14" s="235">
        <v>-78.714748328525758</v>
      </c>
    </row>
    <row r="15" spans="1:10" ht="24" customHeight="1" x14ac:dyDescent="0.35">
      <c r="A15" s="127"/>
      <c r="B15" s="242">
        <v>4</v>
      </c>
      <c r="C15" s="128" t="s">
        <v>181</v>
      </c>
      <c r="D15" s="243" t="s">
        <v>17</v>
      </c>
      <c r="E15" s="236">
        <v>0</v>
      </c>
      <c r="F15" s="235">
        <v>0</v>
      </c>
      <c r="G15" s="236">
        <v>0</v>
      </c>
      <c r="H15" s="235">
        <v>0</v>
      </c>
      <c r="I15" s="236">
        <v>0</v>
      </c>
      <c r="J15" s="235">
        <v>0</v>
      </c>
    </row>
    <row r="16" spans="1:10" ht="24" customHeight="1" thickBot="1" x14ac:dyDescent="0.4">
      <c r="A16" s="127"/>
      <c r="B16" s="230">
        <v>5</v>
      </c>
      <c r="C16" s="135" t="s">
        <v>182</v>
      </c>
      <c r="D16" s="231" t="s">
        <v>17</v>
      </c>
      <c r="E16" s="136">
        <v>7504.6159987599995</v>
      </c>
      <c r="F16" s="136">
        <v>16057.301062009999</v>
      </c>
      <c r="G16" s="136">
        <v>6173.37</v>
      </c>
      <c r="H16" s="136">
        <v>15348.860000000002</v>
      </c>
      <c r="I16" s="136">
        <v>21.564331941224964</v>
      </c>
      <c r="J16" s="137">
        <v>4.6155940050922144</v>
      </c>
    </row>
    <row r="17" spans="1:16" ht="24" customHeight="1" thickBot="1" x14ac:dyDescent="0.4">
      <c r="A17" s="127"/>
      <c r="B17" s="58">
        <v>6</v>
      </c>
      <c r="C17" s="131" t="s">
        <v>183</v>
      </c>
      <c r="D17" s="132" t="s">
        <v>17</v>
      </c>
      <c r="E17" s="35">
        <v>1023.6214137599991</v>
      </c>
      <c r="F17" s="35">
        <v>2358.2117286766661</v>
      </c>
      <c r="G17" s="35">
        <v>959.29</v>
      </c>
      <c r="H17" s="35">
        <v>2545.5700000000015</v>
      </c>
      <c r="I17" s="35">
        <v>6.7061486891345821</v>
      </c>
      <c r="J17" s="23">
        <v>-7.3601696800062584</v>
      </c>
    </row>
    <row r="18" spans="1:16" ht="24" customHeight="1" thickBot="1" x14ac:dyDescent="0.4">
      <c r="A18" s="127"/>
      <c r="B18" s="138">
        <v>7</v>
      </c>
      <c r="C18" s="139" t="s">
        <v>184</v>
      </c>
      <c r="D18" s="140" t="s">
        <v>185</v>
      </c>
      <c r="E18" s="141">
        <v>13.639890621040887</v>
      </c>
      <c r="F18" s="141">
        <v>14.686227277982375</v>
      </c>
      <c r="G18" s="141">
        <v>15.539162564369219</v>
      </c>
      <c r="H18" s="141">
        <v>16.58474961658391</v>
      </c>
      <c r="I18" s="171">
        <v>-12.222485835133091</v>
      </c>
      <c r="J18" s="172">
        <v>-11.447398257391285</v>
      </c>
    </row>
    <row r="19" spans="1:16" ht="24" customHeight="1" x14ac:dyDescent="0.35">
      <c r="A19" s="133" t="s">
        <v>6</v>
      </c>
      <c r="B19" s="263" t="s">
        <v>186</v>
      </c>
      <c r="C19" s="264"/>
      <c r="D19" s="269"/>
      <c r="E19" s="267"/>
      <c r="F19" s="268"/>
      <c r="G19" s="267"/>
      <c r="H19" s="268"/>
      <c r="I19" s="267"/>
      <c r="J19" s="268"/>
    </row>
    <row r="20" spans="1:16" ht="24" customHeight="1" x14ac:dyDescent="0.35">
      <c r="A20" s="142"/>
      <c r="B20" s="242">
        <v>1</v>
      </c>
      <c r="C20" s="134" t="s">
        <v>187</v>
      </c>
      <c r="D20" s="243" t="s">
        <v>19</v>
      </c>
      <c r="E20" s="123">
        <v>4710.1890999999996</v>
      </c>
      <c r="F20" s="124">
        <v>8938.9691000000003</v>
      </c>
      <c r="G20" s="123">
        <v>4013.03</v>
      </c>
      <c r="H20" s="124">
        <v>7732.53</v>
      </c>
      <c r="I20" s="236">
        <v>17.372386949511949</v>
      </c>
      <c r="J20" s="235">
        <v>15.602126341572559</v>
      </c>
    </row>
    <row r="21" spans="1:16" ht="24" customHeight="1" thickBot="1" x14ac:dyDescent="0.4">
      <c r="A21" s="142"/>
      <c r="B21" s="246">
        <v>2</v>
      </c>
      <c r="C21" s="143" t="s">
        <v>188</v>
      </c>
      <c r="D21" s="247" t="s">
        <v>19</v>
      </c>
      <c r="E21" s="144">
        <v>11.3409</v>
      </c>
      <c r="F21" s="125">
        <v>19.510899999999999</v>
      </c>
      <c r="G21" s="144">
        <v>4.88</v>
      </c>
      <c r="H21" s="125">
        <v>12.66</v>
      </c>
      <c r="I21" s="130">
        <v>132.39549180327867</v>
      </c>
      <c r="J21" s="57">
        <v>54.11453396524486</v>
      </c>
    </row>
    <row r="22" spans="1:16" ht="24" customHeight="1" thickBot="1" x14ac:dyDescent="0.4">
      <c r="A22" s="142"/>
      <c r="B22" s="59">
        <v>3</v>
      </c>
      <c r="C22" s="131" t="s">
        <v>189</v>
      </c>
      <c r="D22" s="145" t="s">
        <v>19</v>
      </c>
      <c r="E22" s="35">
        <v>4721.53</v>
      </c>
      <c r="F22" s="35">
        <v>8958.48</v>
      </c>
      <c r="G22" s="35">
        <v>4017.9100000000003</v>
      </c>
      <c r="H22" s="35">
        <v>7745.19</v>
      </c>
      <c r="I22" s="35">
        <v>17.512089618732112</v>
      </c>
      <c r="J22" s="23">
        <v>15.665077293132901</v>
      </c>
      <c r="P22" s="62"/>
    </row>
    <row r="23" spans="1:16" ht="24" customHeight="1" x14ac:dyDescent="0.35">
      <c r="A23" s="142"/>
      <c r="B23" s="232">
        <v>4</v>
      </c>
      <c r="C23" s="146" t="s">
        <v>190</v>
      </c>
      <c r="D23" s="233" t="s">
        <v>19</v>
      </c>
      <c r="E23" s="147">
        <v>4672.5757999999996</v>
      </c>
      <c r="F23" s="373">
        <v>8738.4457999999995</v>
      </c>
      <c r="G23" s="147">
        <v>3954.15</v>
      </c>
      <c r="H23" s="373">
        <v>7512.38</v>
      </c>
      <c r="I23" s="148">
        <v>18.168906086010889</v>
      </c>
      <c r="J23" s="149">
        <v>16.320604122794631</v>
      </c>
    </row>
    <row r="24" spans="1:16" ht="24" customHeight="1" thickBot="1" x14ac:dyDescent="0.4">
      <c r="A24" s="142"/>
      <c r="B24" s="246">
        <v>5</v>
      </c>
      <c r="C24" s="143" t="s">
        <v>191</v>
      </c>
      <c r="D24" s="247" t="s">
        <v>19</v>
      </c>
      <c r="E24" s="147">
        <v>7.7141999999999999</v>
      </c>
      <c r="F24" s="373">
        <v>11.7142</v>
      </c>
      <c r="G24" s="144">
        <v>3.35</v>
      </c>
      <c r="H24" s="125">
        <v>6.03</v>
      </c>
      <c r="I24" s="130">
        <v>130.27462686567165</v>
      </c>
      <c r="J24" s="57">
        <v>94.265339966832499</v>
      </c>
    </row>
    <row r="25" spans="1:16" ht="24" customHeight="1" thickBot="1" x14ac:dyDescent="0.4">
      <c r="A25" s="142"/>
      <c r="B25" s="58">
        <v>6</v>
      </c>
      <c r="C25" s="131" t="s">
        <v>192</v>
      </c>
      <c r="D25" s="145" t="s">
        <v>19</v>
      </c>
      <c r="E25" s="35">
        <v>4680.29</v>
      </c>
      <c r="F25" s="35">
        <v>8750.16</v>
      </c>
      <c r="G25" s="35">
        <v>3957.5</v>
      </c>
      <c r="H25" s="35">
        <v>7518.41</v>
      </c>
      <c r="I25" s="35">
        <v>18.263802905874922</v>
      </c>
      <c r="J25" s="23">
        <v>16.383118239095769</v>
      </c>
      <c r="P25" s="62"/>
    </row>
    <row r="26" spans="1:16" ht="24" customHeight="1" thickBot="1" x14ac:dyDescent="0.4">
      <c r="A26" s="150"/>
      <c r="B26" s="138">
        <v>7</v>
      </c>
      <c r="C26" s="139" t="s">
        <v>193</v>
      </c>
      <c r="D26" s="151" t="s">
        <v>185</v>
      </c>
      <c r="E26" s="193">
        <v>0.99126554316079751</v>
      </c>
      <c r="F26" s="193">
        <v>0.9767460551343532</v>
      </c>
      <c r="G26" s="193">
        <v>0.98496482001836771</v>
      </c>
      <c r="H26" s="193">
        <v>0.97071989195875119</v>
      </c>
      <c r="I26" s="171">
        <v>0.63969017109791815</v>
      </c>
      <c r="J26" s="172">
        <v>0.6207932098148532</v>
      </c>
    </row>
    <row r="27" spans="1:16" ht="24" customHeight="1" x14ac:dyDescent="0.35">
      <c r="A27" s="270" t="s">
        <v>194</v>
      </c>
      <c r="B27" s="270"/>
      <c r="C27" s="5" t="s">
        <v>195</v>
      </c>
      <c r="P27" s="1" t="s">
        <v>225</v>
      </c>
    </row>
    <row r="28" spans="1:16" ht="51" customHeight="1" thickBot="1" x14ac:dyDescent="0.4">
      <c r="A28" s="270" t="s">
        <v>196</v>
      </c>
      <c r="B28" s="270"/>
      <c r="C28" s="271" t="s">
        <v>197</v>
      </c>
      <c r="D28" s="271"/>
      <c r="E28" s="271"/>
      <c r="F28" s="271"/>
      <c r="G28" s="271"/>
      <c r="H28" s="271"/>
      <c r="I28" s="271"/>
      <c r="J28" s="271"/>
    </row>
    <row r="29" spans="1:16" ht="24" customHeight="1" x14ac:dyDescent="0.35">
      <c r="A29" s="250" t="s">
        <v>169</v>
      </c>
      <c r="B29" s="251"/>
      <c r="C29" s="251"/>
      <c r="D29" s="251"/>
      <c r="E29" s="251"/>
      <c r="F29" s="251"/>
      <c r="G29" s="251"/>
      <c r="H29" s="251"/>
      <c r="I29" s="251" t="s">
        <v>223</v>
      </c>
      <c r="J29" s="252"/>
    </row>
    <row r="30" spans="1:16" ht="24" customHeight="1" thickBot="1" x14ac:dyDescent="0.4">
      <c r="A30" s="253" t="s">
        <v>198</v>
      </c>
      <c r="B30" s="254"/>
      <c r="C30" s="254"/>
      <c r="D30" s="254"/>
      <c r="E30" s="254"/>
      <c r="F30" s="254"/>
      <c r="G30" s="254"/>
      <c r="H30" s="254"/>
      <c r="I30" s="254" t="s">
        <v>199</v>
      </c>
      <c r="J30" s="255"/>
    </row>
    <row r="31" spans="1:16" ht="42" customHeight="1" x14ac:dyDescent="0.35">
      <c r="A31" s="272" t="s">
        <v>12</v>
      </c>
      <c r="B31" s="251" t="s">
        <v>13</v>
      </c>
      <c r="C31" s="251"/>
      <c r="D31" s="274"/>
      <c r="E31" s="261" t="s">
        <v>220</v>
      </c>
      <c r="F31" s="262"/>
      <c r="G31" s="261" t="s">
        <v>224</v>
      </c>
      <c r="H31" s="262"/>
      <c r="I31" s="261" t="s">
        <v>14</v>
      </c>
      <c r="J31" s="262"/>
    </row>
    <row r="32" spans="1:16" ht="16.8" thickBot="1" x14ac:dyDescent="0.4">
      <c r="A32" s="273"/>
      <c r="B32" s="259"/>
      <c r="C32" s="259"/>
      <c r="D32" s="275"/>
      <c r="E32" s="239" t="s">
        <v>15</v>
      </c>
      <c r="F32" s="240" t="s">
        <v>16</v>
      </c>
      <c r="G32" s="54" t="s">
        <v>15</v>
      </c>
      <c r="H32" s="56" t="s">
        <v>16</v>
      </c>
      <c r="I32" s="54" t="s">
        <v>15</v>
      </c>
      <c r="J32" s="240" t="s">
        <v>16</v>
      </c>
    </row>
    <row r="33" spans="1:10" ht="24" customHeight="1" x14ac:dyDescent="0.35">
      <c r="A33" s="53" t="s">
        <v>1</v>
      </c>
      <c r="B33" s="264" t="s">
        <v>200</v>
      </c>
      <c r="C33" s="264"/>
      <c r="D33" s="265"/>
      <c r="E33" s="276"/>
      <c r="F33" s="268"/>
      <c r="G33" s="267"/>
      <c r="H33" s="268"/>
      <c r="I33" s="267"/>
      <c r="J33" s="268"/>
    </row>
    <row r="34" spans="1:10" ht="24" customHeight="1" x14ac:dyDescent="0.35">
      <c r="A34" s="242"/>
      <c r="B34" s="238">
        <v>1</v>
      </c>
      <c r="C34" s="134" t="s">
        <v>201</v>
      </c>
      <c r="D34" s="47" t="s">
        <v>202</v>
      </c>
      <c r="E34" s="234">
        <v>6.391596453159706</v>
      </c>
      <c r="F34" s="234">
        <v>5.6992950836872716</v>
      </c>
      <c r="G34" s="234">
        <v>6.3339400976809763</v>
      </c>
      <c r="H34" s="234">
        <v>5.2859391223826888</v>
      </c>
      <c r="I34" s="236">
        <v>0.91027629863186177</v>
      </c>
      <c r="J34" s="235">
        <v>7.819915283440845</v>
      </c>
    </row>
    <row r="35" spans="1:10" ht="24" customHeight="1" x14ac:dyDescent="0.35">
      <c r="A35" s="242"/>
      <c r="B35" s="245">
        <v>2</v>
      </c>
      <c r="C35" s="152" t="s">
        <v>203</v>
      </c>
      <c r="D35" s="153" t="s">
        <v>202</v>
      </c>
      <c r="E35" s="154">
        <v>7.9417119025956975</v>
      </c>
      <c r="F35" s="154">
        <v>7.2404278102190585</v>
      </c>
      <c r="G35" s="154">
        <v>7.5645920686763466</v>
      </c>
      <c r="H35" s="154">
        <v>6.6236686462148615</v>
      </c>
      <c r="I35" s="155">
        <v>4.9853294202200038</v>
      </c>
      <c r="J35" s="51">
        <v>9.3114435058077376</v>
      </c>
    </row>
    <row r="36" spans="1:10" ht="24" customHeight="1" x14ac:dyDescent="0.35">
      <c r="A36" s="244" t="s">
        <v>18</v>
      </c>
      <c r="B36" s="277" t="s">
        <v>20</v>
      </c>
      <c r="C36" s="277"/>
      <c r="D36" s="278"/>
      <c r="E36" s="279"/>
      <c r="F36" s="280"/>
      <c r="G36" s="279"/>
      <c r="H36" s="280"/>
      <c r="I36" s="281"/>
      <c r="J36" s="280"/>
    </row>
    <row r="37" spans="1:10" ht="24" customHeight="1" thickBot="1" x14ac:dyDescent="0.4">
      <c r="A37" s="60"/>
      <c r="B37" s="237">
        <v>3</v>
      </c>
      <c r="C37" s="156" t="s">
        <v>204</v>
      </c>
      <c r="D37" s="227" t="s">
        <v>202</v>
      </c>
      <c r="E37" s="61">
        <v>8.0166424996962231</v>
      </c>
      <c r="F37" s="61">
        <v>7.2874886913487504</v>
      </c>
      <c r="G37" s="61">
        <v>7.278949846257964</v>
      </c>
      <c r="H37" s="61">
        <v>6.5148050262254262</v>
      </c>
      <c r="I37" s="55">
        <v>10.13460277951358</v>
      </c>
      <c r="J37" s="52">
        <v>11.860426551721453</v>
      </c>
    </row>
    <row r="38" spans="1:10" ht="24" customHeight="1" x14ac:dyDescent="0.35">
      <c r="A38" s="270" t="s">
        <v>22</v>
      </c>
      <c r="B38" s="270"/>
      <c r="C38" s="5" t="s">
        <v>205</v>
      </c>
    </row>
    <row r="39" spans="1:10" ht="24" customHeight="1" x14ac:dyDescent="0.35">
      <c r="A39" s="270" t="s">
        <v>23</v>
      </c>
      <c r="B39" s="270"/>
      <c r="C39" s="5" t="s">
        <v>206</v>
      </c>
    </row>
    <row r="40" spans="1:10" ht="24" customHeight="1" x14ac:dyDescent="0.35">
      <c r="A40" s="270" t="s">
        <v>24</v>
      </c>
      <c r="B40" s="270"/>
      <c r="C40" s="5" t="s">
        <v>207</v>
      </c>
    </row>
    <row r="41" spans="1:10" ht="24" customHeight="1" thickBot="1" x14ac:dyDescent="0.4"/>
    <row r="42" spans="1:10" ht="24" customHeight="1" x14ac:dyDescent="0.35">
      <c r="A42" s="250" t="s">
        <v>169</v>
      </c>
      <c r="B42" s="251"/>
      <c r="C42" s="251"/>
      <c r="D42" s="251"/>
      <c r="E42" s="251"/>
      <c r="F42" s="251"/>
      <c r="G42" s="251"/>
      <c r="H42" s="251"/>
      <c r="I42" s="251" t="s">
        <v>223</v>
      </c>
      <c r="J42" s="252"/>
    </row>
    <row r="43" spans="1:10" ht="24" customHeight="1" thickBot="1" x14ac:dyDescent="0.4">
      <c r="A43" s="253" t="s">
        <v>208</v>
      </c>
      <c r="B43" s="254"/>
      <c r="C43" s="254"/>
      <c r="D43" s="254"/>
      <c r="E43" s="254"/>
      <c r="F43" s="254"/>
      <c r="G43" s="254"/>
      <c r="H43" s="254"/>
      <c r="I43" s="254" t="s">
        <v>209</v>
      </c>
      <c r="J43" s="255"/>
    </row>
    <row r="44" spans="1:10" ht="44.25" customHeight="1" x14ac:dyDescent="0.35">
      <c r="A44" s="272" t="s">
        <v>12</v>
      </c>
      <c r="B44" s="251" t="s">
        <v>13</v>
      </c>
      <c r="C44" s="251"/>
      <c r="D44" s="274"/>
      <c r="E44" s="261" t="s">
        <v>220</v>
      </c>
      <c r="F44" s="262"/>
      <c r="G44" s="261" t="s">
        <v>224</v>
      </c>
      <c r="H44" s="262"/>
      <c r="I44" s="261" t="s">
        <v>14</v>
      </c>
      <c r="J44" s="262"/>
    </row>
    <row r="45" spans="1:10" ht="16.8" thickBot="1" x14ac:dyDescent="0.4">
      <c r="A45" s="273"/>
      <c r="B45" s="259"/>
      <c r="C45" s="259"/>
      <c r="D45" s="275"/>
      <c r="E45" s="239" t="s">
        <v>15</v>
      </c>
      <c r="F45" s="240" t="s">
        <v>16</v>
      </c>
      <c r="G45" s="54" t="s">
        <v>15</v>
      </c>
      <c r="H45" s="56" t="s">
        <v>16</v>
      </c>
      <c r="I45" s="54" t="s">
        <v>15</v>
      </c>
      <c r="J45" s="240" t="s">
        <v>16</v>
      </c>
    </row>
    <row r="46" spans="1:10" ht="24" customHeight="1" x14ac:dyDescent="0.35">
      <c r="A46" s="27">
        <v>1</v>
      </c>
      <c r="B46" s="282" t="s">
        <v>67</v>
      </c>
      <c r="C46" s="282"/>
      <c r="D46" s="63" t="s">
        <v>19</v>
      </c>
      <c r="E46" s="157">
        <v>5013.6484</v>
      </c>
      <c r="F46" s="158">
        <v>9543.0038999999997</v>
      </c>
      <c r="G46" s="157">
        <v>3717.53</v>
      </c>
      <c r="H46" s="158">
        <v>8156.2417000000005</v>
      </c>
      <c r="I46" s="173">
        <v>34.865042111294322</v>
      </c>
      <c r="J46" s="174">
        <v>17.002465731244808</v>
      </c>
    </row>
    <row r="47" spans="1:10" ht="24" customHeight="1" x14ac:dyDescent="0.35">
      <c r="A47" s="11">
        <v>2</v>
      </c>
      <c r="B47" s="284" t="s">
        <v>26</v>
      </c>
      <c r="C47" s="284"/>
      <c r="D47" s="47" t="s">
        <v>19</v>
      </c>
      <c r="E47" s="154">
        <v>134.17949999999999</v>
      </c>
      <c r="F47" s="51">
        <v>268.35899999999998</v>
      </c>
      <c r="G47" s="154">
        <v>136.28</v>
      </c>
      <c r="H47" s="51">
        <v>272.56450000000001</v>
      </c>
      <c r="I47" s="155">
        <v>-1.5413120046962216</v>
      </c>
      <c r="J47" s="51">
        <v>-1.5429375432237247</v>
      </c>
    </row>
    <row r="48" spans="1:10" ht="24" customHeight="1" x14ac:dyDescent="0.35">
      <c r="A48" s="11">
        <v>3</v>
      </c>
      <c r="B48" s="284" t="s">
        <v>74</v>
      </c>
      <c r="C48" s="284"/>
      <c r="D48" s="47" t="s">
        <v>19</v>
      </c>
      <c r="E48" s="154">
        <v>66.980599999999995</v>
      </c>
      <c r="F48" s="154">
        <v>127.0916</v>
      </c>
      <c r="G48" s="154">
        <v>46.370000000000005</v>
      </c>
      <c r="H48" s="154">
        <v>86.306200000000004</v>
      </c>
      <c r="I48" s="155">
        <v>44.44813456976491</v>
      </c>
      <c r="J48" s="51">
        <v>47.25662814490731</v>
      </c>
    </row>
    <row r="49" spans="1:12" ht="24" customHeight="1" x14ac:dyDescent="0.35">
      <c r="A49" s="159"/>
      <c r="B49" s="192" t="s">
        <v>30</v>
      </c>
      <c r="C49" s="160" t="s">
        <v>68</v>
      </c>
      <c r="D49" s="47" t="s">
        <v>19</v>
      </c>
      <c r="E49" s="234">
        <v>0</v>
      </c>
      <c r="F49" s="235">
        <v>0</v>
      </c>
      <c r="G49" s="234">
        <v>0</v>
      </c>
      <c r="H49" s="235">
        <v>0</v>
      </c>
      <c r="I49" s="236" t="e">
        <v>#DIV/0!</v>
      </c>
      <c r="J49" s="235" t="e">
        <v>#DIV/0!</v>
      </c>
    </row>
    <row r="50" spans="1:12" ht="34.5" customHeight="1" x14ac:dyDescent="0.35">
      <c r="A50" s="159"/>
      <c r="B50" s="192" t="s">
        <v>34</v>
      </c>
      <c r="C50" s="160" t="s">
        <v>69</v>
      </c>
      <c r="D50" s="47" t="s">
        <v>19</v>
      </c>
      <c r="E50" s="234">
        <v>14.129</v>
      </c>
      <c r="F50" s="235">
        <v>26.791</v>
      </c>
      <c r="G50" s="234">
        <v>8.39</v>
      </c>
      <c r="H50" s="235">
        <v>19.0992</v>
      </c>
      <c r="I50" s="236">
        <v>68.402860548271732</v>
      </c>
      <c r="J50" s="235">
        <v>40.27289101114183</v>
      </c>
    </row>
    <row r="51" spans="1:12" ht="24" customHeight="1" x14ac:dyDescent="0.35">
      <c r="A51" s="159"/>
      <c r="B51" s="192" t="s">
        <v>38</v>
      </c>
      <c r="C51" s="160" t="s">
        <v>70</v>
      </c>
      <c r="D51" s="47" t="s">
        <v>19</v>
      </c>
      <c r="E51" s="234">
        <v>1.6188</v>
      </c>
      <c r="F51" s="235">
        <v>2.0278</v>
      </c>
      <c r="G51" s="234">
        <v>0.75</v>
      </c>
      <c r="H51" s="235">
        <v>0.9677</v>
      </c>
      <c r="I51" s="236">
        <v>115.84</v>
      </c>
      <c r="J51" s="235">
        <v>109.54841376459648</v>
      </c>
    </row>
    <row r="52" spans="1:12" ht="24" customHeight="1" x14ac:dyDescent="0.35">
      <c r="A52" s="159"/>
      <c r="B52" s="192" t="s">
        <v>39</v>
      </c>
      <c r="C52" s="160" t="s">
        <v>71</v>
      </c>
      <c r="D52" s="47" t="s">
        <v>19</v>
      </c>
      <c r="E52" s="234">
        <v>36.041200000000003</v>
      </c>
      <c r="F52" s="235">
        <v>79.306700000000006</v>
      </c>
      <c r="G52" s="234">
        <v>31.01</v>
      </c>
      <c r="H52" s="235">
        <v>57.980899999999998</v>
      </c>
      <c r="I52" s="236">
        <v>16.224443727829737</v>
      </c>
      <c r="J52" s="235">
        <v>36.780732965511071</v>
      </c>
    </row>
    <row r="53" spans="1:12" ht="34.5" customHeight="1" x14ac:dyDescent="0.35">
      <c r="A53" s="159"/>
      <c r="B53" s="192" t="s">
        <v>43</v>
      </c>
      <c r="C53" s="160" t="s">
        <v>72</v>
      </c>
      <c r="D53" s="47" t="s">
        <v>19</v>
      </c>
      <c r="E53" s="234">
        <v>0</v>
      </c>
      <c r="F53" s="235">
        <v>0</v>
      </c>
      <c r="G53" s="234">
        <v>0</v>
      </c>
      <c r="H53" s="235">
        <v>0</v>
      </c>
      <c r="I53" s="236" t="e">
        <v>#DIV/0!</v>
      </c>
      <c r="J53" s="235" t="e">
        <v>#DIV/0!</v>
      </c>
    </row>
    <row r="54" spans="1:12" ht="40.5" customHeight="1" x14ac:dyDescent="0.35">
      <c r="A54" s="159"/>
      <c r="B54" s="192" t="s">
        <v>45</v>
      </c>
      <c r="C54" s="128" t="s">
        <v>73</v>
      </c>
      <c r="D54" s="47" t="s">
        <v>19</v>
      </c>
      <c r="E54" s="234">
        <v>9.0700000000000031E-2</v>
      </c>
      <c r="F54" s="235">
        <v>0.18360000000000001</v>
      </c>
      <c r="G54" s="234">
        <v>0.02</v>
      </c>
      <c r="H54" s="235">
        <v>5.8400000000000001E-2</v>
      </c>
      <c r="I54" s="236">
        <v>353.50000000000017</v>
      </c>
      <c r="J54" s="235">
        <v>214.38356164383561</v>
      </c>
    </row>
    <row r="55" spans="1:12" ht="40.5" customHeight="1" x14ac:dyDescent="0.35">
      <c r="A55" s="161"/>
      <c r="B55" s="192" t="s">
        <v>46</v>
      </c>
      <c r="C55" s="117" t="s">
        <v>159</v>
      </c>
      <c r="D55" s="47" t="s">
        <v>19</v>
      </c>
      <c r="E55" s="69">
        <v>10.067900000000002</v>
      </c>
      <c r="F55" s="57">
        <v>12.515700000000001</v>
      </c>
      <c r="G55" s="69">
        <v>5.3</v>
      </c>
      <c r="H55" s="57">
        <v>6.4462999999999999</v>
      </c>
      <c r="I55" s="236">
        <v>89.960377358490604</v>
      </c>
      <c r="J55" s="235">
        <v>94.153235189178304</v>
      </c>
    </row>
    <row r="56" spans="1:12" ht="40.5" customHeight="1" x14ac:dyDescent="0.35">
      <c r="A56" s="161"/>
      <c r="B56" s="192" t="s">
        <v>160</v>
      </c>
      <c r="C56" s="117" t="s">
        <v>161</v>
      </c>
      <c r="D56" s="47" t="s">
        <v>19</v>
      </c>
      <c r="E56" s="69">
        <v>4.8564000000000007</v>
      </c>
      <c r="F56" s="57">
        <v>5.9816000000000003</v>
      </c>
      <c r="G56" s="69">
        <v>0.79</v>
      </c>
      <c r="H56" s="57">
        <v>1.081</v>
      </c>
      <c r="I56" s="236">
        <v>514.73417721519002</v>
      </c>
      <c r="J56" s="235">
        <v>453.33950046253477</v>
      </c>
    </row>
    <row r="57" spans="1:12" ht="40.5" customHeight="1" x14ac:dyDescent="0.35">
      <c r="A57" s="161"/>
      <c r="B57" s="15" t="s">
        <v>1</v>
      </c>
      <c r="C57" s="117" t="s">
        <v>210</v>
      </c>
      <c r="D57" s="47" t="s">
        <v>19</v>
      </c>
      <c r="E57" s="69">
        <v>0.17660000000000001</v>
      </c>
      <c r="F57" s="57">
        <v>0.28520000000000001</v>
      </c>
      <c r="G57" s="69">
        <v>0.11</v>
      </c>
      <c r="H57" s="57">
        <v>0.67269999999999996</v>
      </c>
      <c r="I57" s="130">
        <v>60.545454545454547</v>
      </c>
      <c r="J57" s="57">
        <v>-57.603686635944698</v>
      </c>
    </row>
    <row r="58" spans="1:12" ht="24" customHeight="1" thickBot="1" x14ac:dyDescent="0.4">
      <c r="A58" s="162">
        <v>4</v>
      </c>
      <c r="B58" s="285" t="s">
        <v>52</v>
      </c>
      <c r="C58" s="285"/>
      <c r="D58" s="64" t="s">
        <v>19</v>
      </c>
      <c r="E58" s="61">
        <v>55.983099999999972</v>
      </c>
      <c r="F58" s="52">
        <v>114.11079999999997</v>
      </c>
      <c r="G58" s="61">
        <v>57.88</v>
      </c>
      <c r="H58" s="52">
        <v>117.33</v>
      </c>
      <c r="I58" s="136">
        <v>-3.2772978576365421</v>
      </c>
      <c r="J58" s="137">
        <v>-2.743714310065652</v>
      </c>
    </row>
    <row r="59" spans="1:12" ht="22.5" customHeight="1" thickBot="1" x14ac:dyDescent="0.4">
      <c r="A59" s="14">
        <v>5</v>
      </c>
      <c r="B59" s="283" t="s">
        <v>75</v>
      </c>
      <c r="C59" s="283"/>
      <c r="D59" s="65" t="s">
        <v>19</v>
      </c>
      <c r="E59" s="35">
        <v>5270.7916000000005</v>
      </c>
      <c r="F59" s="35">
        <v>10052.5653</v>
      </c>
      <c r="G59" s="35">
        <v>3958.0600000000004</v>
      </c>
      <c r="H59" s="35">
        <v>8632.4424000000017</v>
      </c>
      <c r="I59" s="35">
        <v>33.166035886267515</v>
      </c>
      <c r="J59" s="23">
        <v>16.450997692147919</v>
      </c>
      <c r="L59" s="62"/>
    </row>
    <row r="60" spans="1:12" ht="16.2" x14ac:dyDescent="0.35">
      <c r="A60" s="175"/>
      <c r="B60" s="176"/>
      <c r="C60" s="176"/>
      <c r="D60" s="177"/>
      <c r="E60" s="178"/>
      <c r="F60" s="180"/>
      <c r="G60" s="179"/>
      <c r="H60" s="180"/>
      <c r="I60" s="179"/>
      <c r="J60" s="180"/>
    </row>
    <row r="61" spans="1:12" ht="24" customHeight="1" x14ac:dyDescent="0.35">
      <c r="A61" s="12">
        <v>1</v>
      </c>
      <c r="B61" s="284" t="s">
        <v>76</v>
      </c>
      <c r="C61" s="284"/>
      <c r="D61" s="47" t="s">
        <v>19</v>
      </c>
      <c r="E61" s="51">
        <v>4796.6476999999995</v>
      </c>
      <c r="F61" s="51">
        <v>9151.5296999999991</v>
      </c>
      <c r="G61" s="51">
        <v>3768.5400000000004</v>
      </c>
      <c r="H61" s="51">
        <v>8113.3120000000008</v>
      </c>
      <c r="I61" s="236">
        <v>27.281326455338117</v>
      </c>
      <c r="J61" s="235">
        <v>12.796472020304387</v>
      </c>
    </row>
    <row r="62" spans="1:12" ht="24" customHeight="1" x14ac:dyDescent="0.35">
      <c r="A62" s="159"/>
      <c r="B62" s="374">
        <v>1.1000000000000001</v>
      </c>
      <c r="C62" s="375" t="s">
        <v>89</v>
      </c>
      <c r="D62" s="47" t="s">
        <v>19</v>
      </c>
      <c r="E62" s="234">
        <v>4784.5002999999997</v>
      </c>
      <c r="F62" s="235">
        <v>9107.0486000000001</v>
      </c>
      <c r="G62" s="234">
        <v>3759.88</v>
      </c>
      <c r="H62" s="235">
        <v>8087.2538000000004</v>
      </c>
      <c r="I62" s="236">
        <v>27.251409619455931</v>
      </c>
      <c r="J62" s="235">
        <v>12.609902263732586</v>
      </c>
      <c r="L62" s="62"/>
    </row>
    <row r="63" spans="1:12" ht="32.4" x14ac:dyDescent="0.35">
      <c r="A63" s="159"/>
      <c r="B63" s="192">
        <v>1.2</v>
      </c>
      <c r="C63" s="376" t="s">
        <v>90</v>
      </c>
      <c r="D63" s="47" t="s">
        <v>19</v>
      </c>
      <c r="E63" s="234">
        <v>2.6086</v>
      </c>
      <c r="F63" s="235">
        <v>2.9323999999999999</v>
      </c>
      <c r="G63" s="234">
        <v>3.28</v>
      </c>
      <c r="H63" s="235">
        <v>3.4914999999999998</v>
      </c>
      <c r="I63" s="236">
        <v>-20.469512195121943</v>
      </c>
      <c r="J63" s="235">
        <v>-16.013174853214949</v>
      </c>
    </row>
    <row r="64" spans="1:12" ht="24" customHeight="1" x14ac:dyDescent="0.35">
      <c r="A64" s="159"/>
      <c r="B64" s="192">
        <v>1.3</v>
      </c>
      <c r="C64" s="376" t="s">
        <v>91</v>
      </c>
      <c r="D64" s="47" t="s">
        <v>19</v>
      </c>
      <c r="E64" s="234">
        <v>8.2175999999999974</v>
      </c>
      <c r="F64" s="235">
        <v>37.655099999999997</v>
      </c>
      <c r="G64" s="234">
        <v>6.17</v>
      </c>
      <c r="H64" s="235">
        <v>22.566700000000001</v>
      </c>
      <c r="I64" s="236">
        <v>33.186385737439181</v>
      </c>
      <c r="J64" s="235">
        <v>66.861348801552708</v>
      </c>
    </row>
    <row r="65" spans="1:10" ht="24" customHeight="1" x14ac:dyDescent="0.35">
      <c r="A65" s="159"/>
      <c r="B65" s="192">
        <v>1.4</v>
      </c>
      <c r="C65" s="376" t="s">
        <v>226</v>
      </c>
      <c r="D65" s="47" t="s">
        <v>19</v>
      </c>
      <c r="E65" s="234">
        <v>0</v>
      </c>
      <c r="F65" s="235">
        <v>1.2148000000000001</v>
      </c>
      <c r="G65" s="234">
        <v>0</v>
      </c>
      <c r="H65" s="235">
        <v>0</v>
      </c>
      <c r="I65" s="236" t="e">
        <v>#DIV/0!</v>
      </c>
      <c r="J65" s="235" t="e">
        <v>#DIV/0!</v>
      </c>
    </row>
    <row r="66" spans="1:10" ht="24" customHeight="1" x14ac:dyDescent="0.35">
      <c r="A66" s="159"/>
      <c r="B66" s="192">
        <v>1.5</v>
      </c>
      <c r="C66" s="376" t="s">
        <v>92</v>
      </c>
      <c r="D66" s="47" t="s">
        <v>19</v>
      </c>
      <c r="E66" s="234">
        <v>0</v>
      </c>
      <c r="F66" s="235">
        <v>0</v>
      </c>
      <c r="G66" s="234">
        <v>0</v>
      </c>
      <c r="H66" s="235">
        <v>0</v>
      </c>
      <c r="I66" s="236">
        <v>0</v>
      </c>
      <c r="J66" s="235">
        <v>0</v>
      </c>
    </row>
    <row r="67" spans="1:10" ht="24" customHeight="1" x14ac:dyDescent="0.35">
      <c r="A67" s="13"/>
      <c r="B67" s="15">
        <v>1.6</v>
      </c>
      <c r="C67" s="117" t="s">
        <v>168</v>
      </c>
      <c r="D67" s="245" t="s">
        <v>19</v>
      </c>
      <c r="E67" s="234">
        <v>1.3211999999999999</v>
      </c>
      <c r="F67" s="194">
        <v>2.6787999999999998</v>
      </c>
      <c r="G67" s="236">
        <v>-0.79</v>
      </c>
      <c r="H67" s="194">
        <v>0</v>
      </c>
      <c r="I67" s="236">
        <v>-267.24050632911394</v>
      </c>
      <c r="J67" s="235" t="e">
        <v>#DIV/0!</v>
      </c>
    </row>
    <row r="68" spans="1:10" ht="24" customHeight="1" x14ac:dyDescent="0.35">
      <c r="A68" s="11">
        <v>2</v>
      </c>
      <c r="B68" s="284" t="s">
        <v>77</v>
      </c>
      <c r="C68" s="284"/>
      <c r="D68" s="47" t="s">
        <v>19</v>
      </c>
      <c r="E68" s="154">
        <v>252.13059999999993</v>
      </c>
      <c r="F68" s="154">
        <v>507.38319999999993</v>
      </c>
      <c r="G68" s="154">
        <v>211.07310000000001</v>
      </c>
      <c r="H68" s="154">
        <v>408.20320000000004</v>
      </c>
      <c r="I68" s="155">
        <v>19.451791819990287</v>
      </c>
      <c r="J68" s="51">
        <v>24.296722808640375</v>
      </c>
    </row>
    <row r="69" spans="1:10" ht="24" customHeight="1" x14ac:dyDescent="0.35">
      <c r="A69" s="163"/>
      <c r="B69" s="164">
        <v>2.1</v>
      </c>
      <c r="C69" s="7" t="s">
        <v>78</v>
      </c>
      <c r="D69" s="47" t="s">
        <v>19</v>
      </c>
      <c r="E69" s="234">
        <v>215.70669999999993</v>
      </c>
      <c r="F69" s="235">
        <v>428.39139999999992</v>
      </c>
      <c r="G69" s="234">
        <v>175.12309999999999</v>
      </c>
      <c r="H69" s="236">
        <v>354.54309999999998</v>
      </c>
      <c r="I69" s="236">
        <v>23.174327087631465</v>
      </c>
      <c r="J69" s="235">
        <v>20.829146019200468</v>
      </c>
    </row>
    <row r="70" spans="1:10" ht="24" customHeight="1" x14ac:dyDescent="0.35">
      <c r="A70" s="163"/>
      <c r="B70" s="164">
        <v>2.2000000000000002</v>
      </c>
      <c r="C70" s="7" t="s">
        <v>54</v>
      </c>
      <c r="D70" s="47" t="s">
        <v>19</v>
      </c>
      <c r="E70" s="234">
        <v>27.836299999999994</v>
      </c>
      <c r="F70" s="235">
        <v>62.302999999999997</v>
      </c>
      <c r="G70" s="234">
        <v>29.85</v>
      </c>
      <c r="H70" s="235">
        <v>47.540900000000001</v>
      </c>
      <c r="I70" s="236">
        <v>-6.7460636515913137</v>
      </c>
      <c r="J70" s="235">
        <v>31.05136840068235</v>
      </c>
    </row>
    <row r="71" spans="1:10" ht="24" customHeight="1" x14ac:dyDescent="0.35">
      <c r="A71" s="163"/>
      <c r="B71" s="164">
        <v>2.2999999999999998</v>
      </c>
      <c r="C71" s="7" t="s">
        <v>79</v>
      </c>
      <c r="D71" s="47" t="s">
        <v>19</v>
      </c>
      <c r="E71" s="234">
        <v>35.353799999999993</v>
      </c>
      <c r="F71" s="235">
        <v>60.054499999999997</v>
      </c>
      <c r="G71" s="234">
        <v>26.53</v>
      </c>
      <c r="H71" s="236">
        <v>45.959800000000001</v>
      </c>
      <c r="I71" s="236">
        <v>33.259705993215192</v>
      </c>
      <c r="J71" s="235">
        <v>30.6674528609785</v>
      </c>
    </row>
    <row r="72" spans="1:10" ht="24" customHeight="1" x14ac:dyDescent="0.35">
      <c r="A72" s="163"/>
      <c r="B72" s="164">
        <v>2.4</v>
      </c>
      <c r="C72" s="7" t="s">
        <v>80</v>
      </c>
      <c r="D72" s="47" t="s">
        <v>19</v>
      </c>
      <c r="E72" s="234">
        <v>1.9171000000000005</v>
      </c>
      <c r="F72" s="235">
        <v>4.2840000000000007</v>
      </c>
      <c r="G72" s="234">
        <v>3.02</v>
      </c>
      <c r="H72" s="235">
        <v>4.7594000000000003</v>
      </c>
      <c r="I72" s="236">
        <v>-36.519867549668859</v>
      </c>
      <c r="J72" s="235">
        <v>-9.9886540320208344</v>
      </c>
    </row>
    <row r="73" spans="1:10" ht="24" customHeight="1" x14ac:dyDescent="0.35">
      <c r="A73" s="163"/>
      <c r="B73" s="164">
        <v>2.5</v>
      </c>
      <c r="C73" s="7" t="s">
        <v>81</v>
      </c>
      <c r="D73" s="47" t="s">
        <v>19</v>
      </c>
      <c r="E73" s="234">
        <v>0</v>
      </c>
      <c r="F73" s="235">
        <v>0</v>
      </c>
      <c r="G73" s="234">
        <v>0</v>
      </c>
      <c r="H73" s="235">
        <v>0</v>
      </c>
      <c r="I73" s="236">
        <v>0</v>
      </c>
      <c r="J73" s="235">
        <v>0</v>
      </c>
    </row>
    <row r="74" spans="1:10" ht="24" customHeight="1" x14ac:dyDescent="0.35">
      <c r="A74" s="163"/>
      <c r="B74" s="164">
        <v>2.6</v>
      </c>
      <c r="C74" s="7" t="s">
        <v>82</v>
      </c>
      <c r="D74" s="47" t="s">
        <v>19</v>
      </c>
      <c r="E74" s="234">
        <v>0</v>
      </c>
      <c r="F74" s="235">
        <v>0</v>
      </c>
      <c r="G74" s="234">
        <v>0</v>
      </c>
      <c r="H74" s="235">
        <v>0</v>
      </c>
      <c r="I74" s="236">
        <v>0</v>
      </c>
      <c r="J74" s="235">
        <v>0</v>
      </c>
    </row>
    <row r="75" spans="1:10" ht="24" customHeight="1" x14ac:dyDescent="0.35">
      <c r="A75" s="163"/>
      <c r="B75" s="164">
        <v>2.7</v>
      </c>
      <c r="C75" s="7" t="s">
        <v>83</v>
      </c>
      <c r="D75" s="47" t="s">
        <v>19</v>
      </c>
      <c r="E75" s="234">
        <v>-28.683299999999996</v>
      </c>
      <c r="F75" s="235">
        <v>-47.649699999999996</v>
      </c>
      <c r="G75" s="234">
        <v>-23.45</v>
      </c>
      <c r="H75" s="235">
        <v>-44.6</v>
      </c>
      <c r="I75" s="236">
        <v>22.316844349680157</v>
      </c>
      <c r="J75" s="235">
        <v>6.8378923766816007</v>
      </c>
    </row>
    <row r="76" spans="1:10" ht="24" customHeight="1" x14ac:dyDescent="0.35">
      <c r="A76" s="12">
        <v>3</v>
      </c>
      <c r="B76" s="286" t="s">
        <v>25</v>
      </c>
      <c r="C76" s="286"/>
      <c r="D76" s="47" t="s">
        <v>19</v>
      </c>
      <c r="E76" s="234">
        <v>107.58670706600005</v>
      </c>
      <c r="F76" s="235">
        <v>220.53830706600004</v>
      </c>
      <c r="G76" s="234">
        <v>107.15</v>
      </c>
      <c r="H76" s="235">
        <v>203.414839667</v>
      </c>
      <c r="I76" s="236">
        <v>0.40756609052733495</v>
      </c>
      <c r="J76" s="235">
        <v>8.418003045909531</v>
      </c>
    </row>
    <row r="77" spans="1:10" ht="24" customHeight="1" x14ac:dyDescent="0.35">
      <c r="A77" s="12">
        <v>4</v>
      </c>
      <c r="B77" s="286" t="s">
        <v>84</v>
      </c>
      <c r="C77" s="286"/>
      <c r="D77" s="47" t="s">
        <v>19</v>
      </c>
      <c r="E77" s="234">
        <v>43.152299999999997</v>
      </c>
      <c r="F77" s="235">
        <v>79.437799999999996</v>
      </c>
      <c r="G77" s="234">
        <v>23</v>
      </c>
      <c r="H77" s="235">
        <v>45.822099999999992</v>
      </c>
      <c r="I77" s="236">
        <v>87.618695652173898</v>
      </c>
      <c r="J77" s="235">
        <v>73.361325648540785</v>
      </c>
    </row>
    <row r="78" spans="1:10" ht="24" customHeight="1" x14ac:dyDescent="0.35">
      <c r="A78" s="12">
        <v>5</v>
      </c>
      <c r="B78" s="287" t="s">
        <v>85</v>
      </c>
      <c r="C78" s="287"/>
      <c r="D78" s="47" t="s">
        <v>19</v>
      </c>
      <c r="E78" s="234">
        <v>-0.1605</v>
      </c>
      <c r="F78" s="235">
        <v>0.1288</v>
      </c>
      <c r="G78" s="234">
        <v>0</v>
      </c>
      <c r="H78" s="235">
        <v>0</v>
      </c>
      <c r="I78" s="236" t="e">
        <v>#DIV/0!</v>
      </c>
      <c r="J78" s="235" t="e">
        <v>#DIV/0!</v>
      </c>
    </row>
    <row r="79" spans="1:10" ht="24" customHeight="1" x14ac:dyDescent="0.35">
      <c r="A79" s="12">
        <v>6</v>
      </c>
      <c r="B79" s="286" t="s">
        <v>86</v>
      </c>
      <c r="C79" s="286"/>
      <c r="D79" s="47" t="s">
        <v>19</v>
      </c>
      <c r="E79" s="234">
        <v>8.8559999999999999</v>
      </c>
      <c r="F79" s="235">
        <v>8.8559999999999999</v>
      </c>
      <c r="G79" s="234">
        <v>0</v>
      </c>
      <c r="H79" s="235">
        <v>0</v>
      </c>
      <c r="I79" s="236">
        <v>0</v>
      </c>
      <c r="J79" s="235">
        <v>0</v>
      </c>
    </row>
    <row r="80" spans="1:10" ht="24" customHeight="1" thickBot="1" x14ac:dyDescent="0.4">
      <c r="A80" s="16">
        <v>7</v>
      </c>
      <c r="B80" s="288" t="s">
        <v>87</v>
      </c>
      <c r="C80" s="288"/>
      <c r="D80" s="64" t="s">
        <v>19</v>
      </c>
      <c r="E80" s="69">
        <v>13.313335257</v>
      </c>
      <c r="F80" s="57">
        <v>19.7744</v>
      </c>
      <c r="G80" s="69">
        <v>3.62</v>
      </c>
      <c r="H80" s="57">
        <v>5.94</v>
      </c>
      <c r="I80" s="236">
        <v>267.77169218232046</v>
      </c>
      <c r="J80" s="236">
        <v>232.90235690235684</v>
      </c>
    </row>
    <row r="81" spans="1:14" ht="24" customHeight="1" thickBot="1" x14ac:dyDescent="0.4">
      <c r="A81" s="14">
        <v>8</v>
      </c>
      <c r="B81" s="283" t="s">
        <v>88</v>
      </c>
      <c r="C81" s="283"/>
      <c r="D81" s="65" t="s">
        <v>19</v>
      </c>
      <c r="E81" s="66">
        <v>5221.5261423229986</v>
      </c>
      <c r="F81" s="66">
        <v>9987.6482070660004</v>
      </c>
      <c r="G81" s="66">
        <v>4113.3831</v>
      </c>
      <c r="H81" s="66">
        <v>8776.6921396670023</v>
      </c>
      <c r="I81" s="35">
        <v>26.939942509196346</v>
      </c>
      <c r="J81" s="23">
        <v>13.797408501159335</v>
      </c>
    </row>
    <row r="82" spans="1:14" ht="24" customHeight="1" thickBot="1" x14ac:dyDescent="0.4">
      <c r="A82" s="14">
        <v>9</v>
      </c>
      <c r="B82" s="283" t="s">
        <v>211</v>
      </c>
      <c r="C82" s="283"/>
      <c r="D82" s="65" t="s">
        <v>212</v>
      </c>
      <c r="E82" s="165">
        <v>91.862945224401855</v>
      </c>
      <c r="F82" s="165">
        <v>91.628474594504951</v>
      </c>
      <c r="G82" s="165">
        <v>91.616557670011346</v>
      </c>
      <c r="H82" s="165">
        <v>92.441569909136973</v>
      </c>
      <c r="I82" s="35">
        <v>0.26893343371179562</v>
      </c>
      <c r="J82" s="23">
        <v>-0.87957757038444195</v>
      </c>
    </row>
    <row r="83" spans="1:14" ht="24" customHeight="1" x14ac:dyDescent="0.35">
      <c r="A83" s="53"/>
      <c r="B83" s="293" t="s">
        <v>213</v>
      </c>
      <c r="C83" s="293"/>
      <c r="D83" s="63" t="s">
        <v>19</v>
      </c>
      <c r="E83" s="166">
        <v>234.88</v>
      </c>
      <c r="F83" s="373">
        <v>373.43</v>
      </c>
      <c r="G83" s="166">
        <v>362.24</v>
      </c>
      <c r="H83" s="373">
        <v>363.69</v>
      </c>
      <c r="I83" s="148">
        <v>-35.159010600706722</v>
      </c>
      <c r="J83" s="149">
        <v>2.6781049795155241</v>
      </c>
      <c r="N83" s="62"/>
    </row>
    <row r="84" spans="1:14" ht="24" customHeight="1" thickBot="1" x14ac:dyDescent="0.4">
      <c r="A84" s="239"/>
      <c r="B84" s="294" t="s">
        <v>214</v>
      </c>
      <c r="C84" s="294"/>
      <c r="D84" s="67" t="s">
        <v>19</v>
      </c>
      <c r="E84" s="166">
        <v>0</v>
      </c>
      <c r="F84" s="377">
        <v>8.5</v>
      </c>
      <c r="G84" s="166">
        <v>-0.06</v>
      </c>
      <c r="H84" s="377">
        <v>19.059999999999999</v>
      </c>
      <c r="I84" s="167">
        <v>-100</v>
      </c>
      <c r="J84" s="168">
        <v>-55.403987408184676</v>
      </c>
      <c r="N84" s="62"/>
    </row>
    <row r="85" spans="1:14" ht="24" customHeight="1" thickBot="1" x14ac:dyDescent="0.4">
      <c r="A85" s="239"/>
      <c r="B85" s="294" t="s">
        <v>215</v>
      </c>
      <c r="C85" s="294"/>
      <c r="D85" s="67" t="s">
        <v>19</v>
      </c>
      <c r="E85" s="166">
        <v>0</v>
      </c>
      <c r="F85" s="377">
        <v>0</v>
      </c>
      <c r="G85" s="166">
        <v>0</v>
      </c>
      <c r="H85" s="377">
        <v>0</v>
      </c>
      <c r="I85" s="167" t="e">
        <v>#DIV/0!</v>
      </c>
      <c r="J85" s="168" t="e">
        <v>#DIV/0!</v>
      </c>
      <c r="N85" s="62"/>
    </row>
    <row r="86" spans="1:14" ht="36.75" customHeight="1" x14ac:dyDescent="0.35">
      <c r="A86" s="295" t="s">
        <v>22</v>
      </c>
      <c r="B86" s="296"/>
      <c r="C86" s="297" t="s">
        <v>100</v>
      </c>
      <c r="D86" s="297"/>
      <c r="E86" s="297"/>
      <c r="F86" s="297"/>
      <c r="G86" s="297"/>
      <c r="H86" s="297"/>
      <c r="I86" s="297"/>
      <c r="J86" s="298"/>
    </row>
    <row r="87" spans="1:14" ht="30.75" customHeight="1" thickBot="1" x14ac:dyDescent="0.4">
      <c r="A87" s="289" t="s">
        <v>23</v>
      </c>
      <c r="B87" s="290"/>
      <c r="C87" s="291" t="s">
        <v>217</v>
      </c>
      <c r="D87" s="291"/>
      <c r="E87" s="291"/>
      <c r="F87" s="291"/>
      <c r="G87" s="291"/>
      <c r="H87" s="291"/>
      <c r="I87" s="291"/>
      <c r="J87" s="292"/>
    </row>
    <row r="88" spans="1:14" ht="24" customHeight="1" x14ac:dyDescent="0.35">
      <c r="A88" s="270"/>
      <c r="B88" s="270"/>
      <c r="C88" s="5"/>
      <c r="D88" s="5"/>
      <c r="E88" s="62"/>
      <c r="F88" s="62"/>
      <c r="G88" s="62"/>
      <c r="H88" s="62"/>
    </row>
    <row r="89" spans="1:14" ht="24" customHeight="1" x14ac:dyDescent="0.35">
      <c r="E89" s="62"/>
    </row>
  </sheetData>
  <mergeCells count="75">
    <mergeCell ref="A87:B87"/>
    <mergeCell ref="C87:J87"/>
    <mergeCell ref="A88:B88"/>
    <mergeCell ref="B82:C82"/>
    <mergeCell ref="B83:C83"/>
    <mergeCell ref="B84:C84"/>
    <mergeCell ref="B85:C85"/>
    <mergeCell ref="A86:B86"/>
    <mergeCell ref="C86:J86"/>
    <mergeCell ref="B76:C76"/>
    <mergeCell ref="B77:C77"/>
    <mergeCell ref="B78:C78"/>
    <mergeCell ref="B79:C79"/>
    <mergeCell ref="B80:C80"/>
    <mergeCell ref="B81:C81"/>
    <mergeCell ref="B47:C47"/>
    <mergeCell ref="B48:C48"/>
    <mergeCell ref="B58:C58"/>
    <mergeCell ref="B59:C59"/>
    <mergeCell ref="B61:C61"/>
    <mergeCell ref="B68:C68"/>
    <mergeCell ref="A44:A45"/>
    <mergeCell ref="B44:D45"/>
    <mergeCell ref="E44:F44"/>
    <mergeCell ref="G44:H44"/>
    <mergeCell ref="I44:J44"/>
    <mergeCell ref="B46:C46"/>
    <mergeCell ref="A38:B38"/>
    <mergeCell ref="A39:B39"/>
    <mergeCell ref="A40:B40"/>
    <mergeCell ref="A42:H42"/>
    <mergeCell ref="I42:J42"/>
    <mergeCell ref="A43:H43"/>
    <mergeCell ref="I43:J43"/>
    <mergeCell ref="B33:D33"/>
    <mergeCell ref="E33:F33"/>
    <mergeCell ref="G33:H33"/>
    <mergeCell ref="I33:J33"/>
    <mergeCell ref="B36:D36"/>
    <mergeCell ref="E36:F36"/>
    <mergeCell ref="G36:H36"/>
    <mergeCell ref="I36:J36"/>
    <mergeCell ref="A29:H29"/>
    <mergeCell ref="I29:J29"/>
    <mergeCell ref="A30:H30"/>
    <mergeCell ref="I30:J30"/>
    <mergeCell ref="A31:A32"/>
    <mergeCell ref="B31:D32"/>
    <mergeCell ref="E31:F31"/>
    <mergeCell ref="G31:H31"/>
    <mergeCell ref="I31:J31"/>
    <mergeCell ref="B19:D19"/>
    <mergeCell ref="E19:F19"/>
    <mergeCell ref="G19:H19"/>
    <mergeCell ref="I19:J19"/>
    <mergeCell ref="A27:B27"/>
    <mergeCell ref="A28:B28"/>
    <mergeCell ref="C28:J28"/>
    <mergeCell ref="B5:D5"/>
    <mergeCell ref="E5:F5"/>
    <mergeCell ref="G5:H5"/>
    <mergeCell ref="I5:J5"/>
    <mergeCell ref="B11:D11"/>
    <mergeCell ref="E11:F11"/>
    <mergeCell ref="G11:H11"/>
    <mergeCell ref="I11:J11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rowBreaks count="1" manualBreakCount="1">
    <brk id="4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SheetLayoutView="100" workbookViewId="0">
      <selection activeCell="E15" sqref="E15"/>
    </sheetView>
  </sheetViews>
  <sheetFormatPr defaultRowHeight="13.2" x14ac:dyDescent="0.25"/>
  <cols>
    <col min="1" max="1" width="5.88671875" style="91" bestFit="1" customWidth="1"/>
    <col min="2" max="2" width="9.109375" style="91"/>
    <col min="3" max="3" width="23.33203125" style="91" customWidth="1"/>
    <col min="4" max="4" width="16.6640625" style="91" bestFit="1" customWidth="1"/>
    <col min="5" max="5" width="33" style="91" customWidth="1"/>
    <col min="6" max="6" width="13.5546875" style="91" customWidth="1"/>
    <col min="7" max="7" width="13" style="91" customWidth="1"/>
    <col min="8" max="8" width="26.44140625" style="91" customWidth="1"/>
    <col min="9" max="256" width="9.109375" style="91"/>
    <col min="257" max="257" width="4.5546875" style="91" bestFit="1" customWidth="1"/>
    <col min="258" max="258" width="9.109375" style="91"/>
    <col min="259" max="259" width="23.33203125" style="91" customWidth="1"/>
    <col min="260" max="260" width="16.6640625" style="91" bestFit="1" customWidth="1"/>
    <col min="261" max="261" width="33" style="91" customWidth="1"/>
    <col min="262" max="262" width="13.5546875" style="91" customWidth="1"/>
    <col min="263" max="263" width="11.5546875" style="91" customWidth="1"/>
    <col min="264" max="264" width="31.44140625" style="91" bestFit="1" customWidth="1"/>
    <col min="265" max="512" width="9.109375" style="91"/>
    <col min="513" max="513" width="4.5546875" style="91" bestFit="1" customWidth="1"/>
    <col min="514" max="514" width="9.109375" style="91"/>
    <col min="515" max="515" width="23.33203125" style="91" customWidth="1"/>
    <col min="516" max="516" width="16.6640625" style="91" bestFit="1" customWidth="1"/>
    <col min="517" max="517" width="33" style="91" customWidth="1"/>
    <col min="518" max="518" width="13.5546875" style="91" customWidth="1"/>
    <col min="519" max="519" width="11.5546875" style="91" customWidth="1"/>
    <col min="520" max="520" width="31.44140625" style="91" bestFit="1" customWidth="1"/>
    <col min="521" max="768" width="9.109375" style="91"/>
    <col min="769" max="769" width="4.5546875" style="91" bestFit="1" customWidth="1"/>
    <col min="770" max="770" width="9.109375" style="91"/>
    <col min="771" max="771" width="23.33203125" style="91" customWidth="1"/>
    <col min="772" max="772" width="16.6640625" style="91" bestFit="1" customWidth="1"/>
    <col min="773" max="773" width="33" style="91" customWidth="1"/>
    <col min="774" max="774" width="13.5546875" style="91" customWidth="1"/>
    <col min="775" max="775" width="11.5546875" style="91" customWidth="1"/>
    <col min="776" max="776" width="31.44140625" style="91" bestFit="1" customWidth="1"/>
    <col min="777" max="1024" width="9.109375" style="91"/>
    <col min="1025" max="1025" width="4.5546875" style="91" bestFit="1" customWidth="1"/>
    <col min="1026" max="1026" width="9.109375" style="91"/>
    <col min="1027" max="1027" width="23.33203125" style="91" customWidth="1"/>
    <col min="1028" max="1028" width="16.6640625" style="91" bestFit="1" customWidth="1"/>
    <col min="1029" max="1029" width="33" style="91" customWidth="1"/>
    <col min="1030" max="1030" width="13.5546875" style="91" customWidth="1"/>
    <col min="1031" max="1031" width="11.5546875" style="91" customWidth="1"/>
    <col min="1032" max="1032" width="31.44140625" style="91" bestFit="1" customWidth="1"/>
    <col min="1033" max="1280" width="9.109375" style="91"/>
    <col min="1281" max="1281" width="4.5546875" style="91" bestFit="1" customWidth="1"/>
    <col min="1282" max="1282" width="9.109375" style="91"/>
    <col min="1283" max="1283" width="23.33203125" style="91" customWidth="1"/>
    <col min="1284" max="1284" width="16.6640625" style="91" bestFit="1" customWidth="1"/>
    <col min="1285" max="1285" width="33" style="91" customWidth="1"/>
    <col min="1286" max="1286" width="13.5546875" style="91" customWidth="1"/>
    <col min="1287" max="1287" width="11.5546875" style="91" customWidth="1"/>
    <col min="1288" max="1288" width="31.44140625" style="91" bestFit="1" customWidth="1"/>
    <col min="1289" max="1536" width="9.109375" style="91"/>
    <col min="1537" max="1537" width="4.5546875" style="91" bestFit="1" customWidth="1"/>
    <col min="1538" max="1538" width="9.109375" style="91"/>
    <col min="1539" max="1539" width="23.33203125" style="91" customWidth="1"/>
    <col min="1540" max="1540" width="16.6640625" style="91" bestFit="1" customWidth="1"/>
    <col min="1541" max="1541" width="33" style="91" customWidth="1"/>
    <col min="1542" max="1542" width="13.5546875" style="91" customWidth="1"/>
    <col min="1543" max="1543" width="11.5546875" style="91" customWidth="1"/>
    <col min="1544" max="1544" width="31.44140625" style="91" bestFit="1" customWidth="1"/>
    <col min="1545" max="1792" width="9.109375" style="91"/>
    <col min="1793" max="1793" width="4.5546875" style="91" bestFit="1" customWidth="1"/>
    <col min="1794" max="1794" width="9.109375" style="91"/>
    <col min="1795" max="1795" width="23.33203125" style="91" customWidth="1"/>
    <col min="1796" max="1796" width="16.6640625" style="91" bestFit="1" customWidth="1"/>
    <col min="1797" max="1797" width="33" style="91" customWidth="1"/>
    <col min="1798" max="1798" width="13.5546875" style="91" customWidth="1"/>
    <col min="1799" max="1799" width="11.5546875" style="91" customWidth="1"/>
    <col min="1800" max="1800" width="31.44140625" style="91" bestFit="1" customWidth="1"/>
    <col min="1801" max="2048" width="9.109375" style="91"/>
    <col min="2049" max="2049" width="4.5546875" style="91" bestFit="1" customWidth="1"/>
    <col min="2050" max="2050" width="9.109375" style="91"/>
    <col min="2051" max="2051" width="23.33203125" style="91" customWidth="1"/>
    <col min="2052" max="2052" width="16.6640625" style="91" bestFit="1" customWidth="1"/>
    <col min="2053" max="2053" width="33" style="91" customWidth="1"/>
    <col min="2054" max="2054" width="13.5546875" style="91" customWidth="1"/>
    <col min="2055" max="2055" width="11.5546875" style="91" customWidth="1"/>
    <col min="2056" max="2056" width="31.44140625" style="91" bestFit="1" customWidth="1"/>
    <col min="2057" max="2304" width="9.109375" style="91"/>
    <col min="2305" max="2305" width="4.5546875" style="91" bestFit="1" customWidth="1"/>
    <col min="2306" max="2306" width="9.109375" style="91"/>
    <col min="2307" max="2307" width="23.33203125" style="91" customWidth="1"/>
    <col min="2308" max="2308" width="16.6640625" style="91" bestFit="1" customWidth="1"/>
    <col min="2309" max="2309" width="33" style="91" customWidth="1"/>
    <col min="2310" max="2310" width="13.5546875" style="91" customWidth="1"/>
    <col min="2311" max="2311" width="11.5546875" style="91" customWidth="1"/>
    <col min="2312" max="2312" width="31.44140625" style="91" bestFit="1" customWidth="1"/>
    <col min="2313" max="2560" width="9.109375" style="91"/>
    <col min="2561" max="2561" width="4.5546875" style="91" bestFit="1" customWidth="1"/>
    <col min="2562" max="2562" width="9.109375" style="91"/>
    <col min="2563" max="2563" width="23.33203125" style="91" customWidth="1"/>
    <col min="2564" max="2564" width="16.6640625" style="91" bestFit="1" customWidth="1"/>
    <col min="2565" max="2565" width="33" style="91" customWidth="1"/>
    <col min="2566" max="2566" width="13.5546875" style="91" customWidth="1"/>
    <col min="2567" max="2567" width="11.5546875" style="91" customWidth="1"/>
    <col min="2568" max="2568" width="31.44140625" style="91" bestFit="1" customWidth="1"/>
    <col min="2569" max="2816" width="9.109375" style="91"/>
    <col min="2817" max="2817" width="4.5546875" style="91" bestFit="1" customWidth="1"/>
    <col min="2818" max="2818" width="9.109375" style="91"/>
    <col min="2819" max="2819" width="23.33203125" style="91" customWidth="1"/>
    <col min="2820" max="2820" width="16.6640625" style="91" bestFit="1" customWidth="1"/>
    <col min="2821" max="2821" width="33" style="91" customWidth="1"/>
    <col min="2822" max="2822" width="13.5546875" style="91" customWidth="1"/>
    <col min="2823" max="2823" width="11.5546875" style="91" customWidth="1"/>
    <col min="2824" max="2824" width="31.44140625" style="91" bestFit="1" customWidth="1"/>
    <col min="2825" max="3072" width="9.109375" style="91"/>
    <col min="3073" max="3073" width="4.5546875" style="91" bestFit="1" customWidth="1"/>
    <col min="3074" max="3074" width="9.109375" style="91"/>
    <col min="3075" max="3075" width="23.33203125" style="91" customWidth="1"/>
    <col min="3076" max="3076" width="16.6640625" style="91" bestFit="1" customWidth="1"/>
    <col min="3077" max="3077" width="33" style="91" customWidth="1"/>
    <col min="3078" max="3078" width="13.5546875" style="91" customWidth="1"/>
    <col min="3079" max="3079" width="11.5546875" style="91" customWidth="1"/>
    <col min="3080" max="3080" width="31.44140625" style="91" bestFit="1" customWidth="1"/>
    <col min="3081" max="3328" width="9.109375" style="91"/>
    <col min="3329" max="3329" width="4.5546875" style="91" bestFit="1" customWidth="1"/>
    <col min="3330" max="3330" width="9.109375" style="91"/>
    <col min="3331" max="3331" width="23.33203125" style="91" customWidth="1"/>
    <col min="3332" max="3332" width="16.6640625" style="91" bestFit="1" customWidth="1"/>
    <col min="3333" max="3333" width="33" style="91" customWidth="1"/>
    <col min="3334" max="3334" width="13.5546875" style="91" customWidth="1"/>
    <col min="3335" max="3335" width="11.5546875" style="91" customWidth="1"/>
    <col min="3336" max="3336" width="31.44140625" style="91" bestFit="1" customWidth="1"/>
    <col min="3337" max="3584" width="9.109375" style="91"/>
    <col min="3585" max="3585" width="4.5546875" style="91" bestFit="1" customWidth="1"/>
    <col min="3586" max="3586" width="9.109375" style="91"/>
    <col min="3587" max="3587" width="23.33203125" style="91" customWidth="1"/>
    <col min="3588" max="3588" width="16.6640625" style="91" bestFit="1" customWidth="1"/>
    <col min="3589" max="3589" width="33" style="91" customWidth="1"/>
    <col min="3590" max="3590" width="13.5546875" style="91" customWidth="1"/>
    <col min="3591" max="3591" width="11.5546875" style="91" customWidth="1"/>
    <col min="3592" max="3592" width="31.44140625" style="91" bestFit="1" customWidth="1"/>
    <col min="3593" max="3840" width="9.109375" style="91"/>
    <col min="3841" max="3841" width="4.5546875" style="91" bestFit="1" customWidth="1"/>
    <col min="3842" max="3842" width="9.109375" style="91"/>
    <col min="3843" max="3843" width="23.33203125" style="91" customWidth="1"/>
    <col min="3844" max="3844" width="16.6640625" style="91" bestFit="1" customWidth="1"/>
    <col min="3845" max="3845" width="33" style="91" customWidth="1"/>
    <col min="3846" max="3846" width="13.5546875" style="91" customWidth="1"/>
    <col min="3847" max="3847" width="11.5546875" style="91" customWidth="1"/>
    <col min="3848" max="3848" width="31.44140625" style="91" bestFit="1" customWidth="1"/>
    <col min="3849" max="4096" width="9.109375" style="91"/>
    <col min="4097" max="4097" width="4.5546875" style="91" bestFit="1" customWidth="1"/>
    <col min="4098" max="4098" width="9.109375" style="91"/>
    <col min="4099" max="4099" width="23.33203125" style="91" customWidth="1"/>
    <col min="4100" max="4100" width="16.6640625" style="91" bestFit="1" customWidth="1"/>
    <col min="4101" max="4101" width="33" style="91" customWidth="1"/>
    <col min="4102" max="4102" width="13.5546875" style="91" customWidth="1"/>
    <col min="4103" max="4103" width="11.5546875" style="91" customWidth="1"/>
    <col min="4104" max="4104" width="31.44140625" style="91" bestFit="1" customWidth="1"/>
    <col min="4105" max="4352" width="9.109375" style="91"/>
    <col min="4353" max="4353" width="4.5546875" style="91" bestFit="1" customWidth="1"/>
    <col min="4354" max="4354" width="9.109375" style="91"/>
    <col min="4355" max="4355" width="23.33203125" style="91" customWidth="1"/>
    <col min="4356" max="4356" width="16.6640625" style="91" bestFit="1" customWidth="1"/>
    <col min="4357" max="4357" width="33" style="91" customWidth="1"/>
    <col min="4358" max="4358" width="13.5546875" style="91" customWidth="1"/>
    <col min="4359" max="4359" width="11.5546875" style="91" customWidth="1"/>
    <col min="4360" max="4360" width="31.44140625" style="91" bestFit="1" customWidth="1"/>
    <col min="4361" max="4608" width="9.109375" style="91"/>
    <col min="4609" max="4609" width="4.5546875" style="91" bestFit="1" customWidth="1"/>
    <col min="4610" max="4610" width="9.109375" style="91"/>
    <col min="4611" max="4611" width="23.33203125" style="91" customWidth="1"/>
    <col min="4612" max="4612" width="16.6640625" style="91" bestFit="1" customWidth="1"/>
    <col min="4613" max="4613" width="33" style="91" customWidth="1"/>
    <col min="4614" max="4614" width="13.5546875" style="91" customWidth="1"/>
    <col min="4615" max="4615" width="11.5546875" style="91" customWidth="1"/>
    <col min="4616" max="4616" width="31.44140625" style="91" bestFit="1" customWidth="1"/>
    <col min="4617" max="4864" width="9.109375" style="91"/>
    <col min="4865" max="4865" width="4.5546875" style="91" bestFit="1" customWidth="1"/>
    <col min="4866" max="4866" width="9.109375" style="91"/>
    <col min="4867" max="4867" width="23.33203125" style="91" customWidth="1"/>
    <col min="4868" max="4868" width="16.6640625" style="91" bestFit="1" customWidth="1"/>
    <col min="4869" max="4869" width="33" style="91" customWidth="1"/>
    <col min="4870" max="4870" width="13.5546875" style="91" customWidth="1"/>
    <col min="4871" max="4871" width="11.5546875" style="91" customWidth="1"/>
    <col min="4872" max="4872" width="31.44140625" style="91" bestFit="1" customWidth="1"/>
    <col min="4873" max="5120" width="9.109375" style="91"/>
    <col min="5121" max="5121" width="4.5546875" style="91" bestFit="1" customWidth="1"/>
    <col min="5122" max="5122" width="9.109375" style="91"/>
    <col min="5123" max="5123" width="23.33203125" style="91" customWidth="1"/>
    <col min="5124" max="5124" width="16.6640625" style="91" bestFit="1" customWidth="1"/>
    <col min="5125" max="5125" width="33" style="91" customWidth="1"/>
    <col min="5126" max="5126" width="13.5546875" style="91" customWidth="1"/>
    <col min="5127" max="5127" width="11.5546875" style="91" customWidth="1"/>
    <col min="5128" max="5128" width="31.44140625" style="91" bestFit="1" customWidth="1"/>
    <col min="5129" max="5376" width="9.109375" style="91"/>
    <col min="5377" max="5377" width="4.5546875" style="91" bestFit="1" customWidth="1"/>
    <col min="5378" max="5378" width="9.109375" style="91"/>
    <col min="5379" max="5379" width="23.33203125" style="91" customWidth="1"/>
    <col min="5380" max="5380" width="16.6640625" style="91" bestFit="1" customWidth="1"/>
    <col min="5381" max="5381" width="33" style="91" customWidth="1"/>
    <col min="5382" max="5382" width="13.5546875" style="91" customWidth="1"/>
    <col min="5383" max="5383" width="11.5546875" style="91" customWidth="1"/>
    <col min="5384" max="5384" width="31.44140625" style="91" bestFit="1" customWidth="1"/>
    <col min="5385" max="5632" width="9.109375" style="91"/>
    <col min="5633" max="5633" width="4.5546875" style="91" bestFit="1" customWidth="1"/>
    <col min="5634" max="5634" width="9.109375" style="91"/>
    <col min="5635" max="5635" width="23.33203125" style="91" customWidth="1"/>
    <col min="5636" max="5636" width="16.6640625" style="91" bestFit="1" customWidth="1"/>
    <col min="5637" max="5637" width="33" style="91" customWidth="1"/>
    <col min="5638" max="5638" width="13.5546875" style="91" customWidth="1"/>
    <col min="5639" max="5639" width="11.5546875" style="91" customWidth="1"/>
    <col min="5640" max="5640" width="31.44140625" style="91" bestFit="1" customWidth="1"/>
    <col min="5641" max="5888" width="9.109375" style="91"/>
    <col min="5889" max="5889" width="4.5546875" style="91" bestFit="1" customWidth="1"/>
    <col min="5890" max="5890" width="9.109375" style="91"/>
    <col min="5891" max="5891" width="23.33203125" style="91" customWidth="1"/>
    <col min="5892" max="5892" width="16.6640625" style="91" bestFit="1" customWidth="1"/>
    <col min="5893" max="5893" width="33" style="91" customWidth="1"/>
    <col min="5894" max="5894" width="13.5546875" style="91" customWidth="1"/>
    <col min="5895" max="5895" width="11.5546875" style="91" customWidth="1"/>
    <col min="5896" max="5896" width="31.44140625" style="91" bestFit="1" customWidth="1"/>
    <col min="5897" max="6144" width="9.109375" style="91"/>
    <col min="6145" max="6145" width="4.5546875" style="91" bestFit="1" customWidth="1"/>
    <col min="6146" max="6146" width="9.109375" style="91"/>
    <col min="6147" max="6147" width="23.33203125" style="91" customWidth="1"/>
    <col min="6148" max="6148" width="16.6640625" style="91" bestFit="1" customWidth="1"/>
    <col min="6149" max="6149" width="33" style="91" customWidth="1"/>
    <col min="6150" max="6150" width="13.5546875" style="91" customWidth="1"/>
    <col min="6151" max="6151" width="11.5546875" style="91" customWidth="1"/>
    <col min="6152" max="6152" width="31.44140625" style="91" bestFit="1" customWidth="1"/>
    <col min="6153" max="6400" width="9.109375" style="91"/>
    <col min="6401" max="6401" width="4.5546875" style="91" bestFit="1" customWidth="1"/>
    <col min="6402" max="6402" width="9.109375" style="91"/>
    <col min="6403" max="6403" width="23.33203125" style="91" customWidth="1"/>
    <col min="6404" max="6404" width="16.6640625" style="91" bestFit="1" customWidth="1"/>
    <col min="6405" max="6405" width="33" style="91" customWidth="1"/>
    <col min="6406" max="6406" width="13.5546875" style="91" customWidth="1"/>
    <col min="6407" max="6407" width="11.5546875" style="91" customWidth="1"/>
    <col min="6408" max="6408" width="31.44140625" style="91" bestFit="1" customWidth="1"/>
    <col min="6409" max="6656" width="9.109375" style="91"/>
    <col min="6657" max="6657" width="4.5546875" style="91" bestFit="1" customWidth="1"/>
    <col min="6658" max="6658" width="9.109375" style="91"/>
    <col min="6659" max="6659" width="23.33203125" style="91" customWidth="1"/>
    <col min="6660" max="6660" width="16.6640625" style="91" bestFit="1" customWidth="1"/>
    <col min="6661" max="6661" width="33" style="91" customWidth="1"/>
    <col min="6662" max="6662" width="13.5546875" style="91" customWidth="1"/>
    <col min="6663" max="6663" width="11.5546875" style="91" customWidth="1"/>
    <col min="6664" max="6664" width="31.44140625" style="91" bestFit="1" customWidth="1"/>
    <col min="6665" max="6912" width="9.109375" style="91"/>
    <col min="6913" max="6913" width="4.5546875" style="91" bestFit="1" customWidth="1"/>
    <col min="6914" max="6914" width="9.109375" style="91"/>
    <col min="6915" max="6915" width="23.33203125" style="91" customWidth="1"/>
    <col min="6916" max="6916" width="16.6640625" style="91" bestFit="1" customWidth="1"/>
    <col min="6917" max="6917" width="33" style="91" customWidth="1"/>
    <col min="6918" max="6918" width="13.5546875" style="91" customWidth="1"/>
    <col min="6919" max="6919" width="11.5546875" style="91" customWidth="1"/>
    <col min="6920" max="6920" width="31.44140625" style="91" bestFit="1" customWidth="1"/>
    <col min="6921" max="7168" width="9.109375" style="91"/>
    <col min="7169" max="7169" width="4.5546875" style="91" bestFit="1" customWidth="1"/>
    <col min="7170" max="7170" width="9.109375" style="91"/>
    <col min="7171" max="7171" width="23.33203125" style="91" customWidth="1"/>
    <col min="7172" max="7172" width="16.6640625" style="91" bestFit="1" customWidth="1"/>
    <col min="7173" max="7173" width="33" style="91" customWidth="1"/>
    <col min="7174" max="7174" width="13.5546875" style="91" customWidth="1"/>
    <col min="7175" max="7175" width="11.5546875" style="91" customWidth="1"/>
    <col min="7176" max="7176" width="31.44140625" style="91" bestFit="1" customWidth="1"/>
    <col min="7177" max="7424" width="9.109375" style="91"/>
    <col min="7425" max="7425" width="4.5546875" style="91" bestFit="1" customWidth="1"/>
    <col min="7426" max="7426" width="9.109375" style="91"/>
    <col min="7427" max="7427" width="23.33203125" style="91" customWidth="1"/>
    <col min="7428" max="7428" width="16.6640625" style="91" bestFit="1" customWidth="1"/>
    <col min="7429" max="7429" width="33" style="91" customWidth="1"/>
    <col min="7430" max="7430" width="13.5546875" style="91" customWidth="1"/>
    <col min="7431" max="7431" width="11.5546875" style="91" customWidth="1"/>
    <col min="7432" max="7432" width="31.44140625" style="91" bestFit="1" customWidth="1"/>
    <col min="7433" max="7680" width="9.109375" style="91"/>
    <col min="7681" max="7681" width="4.5546875" style="91" bestFit="1" customWidth="1"/>
    <col min="7682" max="7682" width="9.109375" style="91"/>
    <col min="7683" max="7683" width="23.33203125" style="91" customWidth="1"/>
    <col min="7684" max="7684" width="16.6640625" style="91" bestFit="1" customWidth="1"/>
    <col min="7685" max="7685" width="33" style="91" customWidth="1"/>
    <col min="7686" max="7686" width="13.5546875" style="91" customWidth="1"/>
    <col min="7687" max="7687" width="11.5546875" style="91" customWidth="1"/>
    <col min="7688" max="7688" width="31.44140625" style="91" bestFit="1" customWidth="1"/>
    <col min="7689" max="7936" width="9.109375" style="91"/>
    <col min="7937" max="7937" width="4.5546875" style="91" bestFit="1" customWidth="1"/>
    <col min="7938" max="7938" width="9.109375" style="91"/>
    <col min="7939" max="7939" width="23.33203125" style="91" customWidth="1"/>
    <col min="7940" max="7940" width="16.6640625" style="91" bestFit="1" customWidth="1"/>
    <col min="7941" max="7941" width="33" style="91" customWidth="1"/>
    <col min="7942" max="7942" width="13.5546875" style="91" customWidth="1"/>
    <col min="7943" max="7943" width="11.5546875" style="91" customWidth="1"/>
    <col min="7944" max="7944" width="31.44140625" style="91" bestFit="1" customWidth="1"/>
    <col min="7945" max="8192" width="9.109375" style="91"/>
    <col min="8193" max="8193" width="4.5546875" style="91" bestFit="1" customWidth="1"/>
    <col min="8194" max="8194" width="9.109375" style="91"/>
    <col min="8195" max="8195" width="23.33203125" style="91" customWidth="1"/>
    <col min="8196" max="8196" width="16.6640625" style="91" bestFit="1" customWidth="1"/>
    <col min="8197" max="8197" width="33" style="91" customWidth="1"/>
    <col min="8198" max="8198" width="13.5546875" style="91" customWidth="1"/>
    <col min="8199" max="8199" width="11.5546875" style="91" customWidth="1"/>
    <col min="8200" max="8200" width="31.44140625" style="91" bestFit="1" customWidth="1"/>
    <col min="8201" max="8448" width="9.109375" style="91"/>
    <col min="8449" max="8449" width="4.5546875" style="91" bestFit="1" customWidth="1"/>
    <col min="8450" max="8450" width="9.109375" style="91"/>
    <col min="8451" max="8451" width="23.33203125" style="91" customWidth="1"/>
    <col min="8452" max="8452" width="16.6640625" style="91" bestFit="1" customWidth="1"/>
    <col min="8453" max="8453" width="33" style="91" customWidth="1"/>
    <col min="8454" max="8454" width="13.5546875" style="91" customWidth="1"/>
    <col min="8455" max="8455" width="11.5546875" style="91" customWidth="1"/>
    <col min="8456" max="8456" width="31.44140625" style="91" bestFit="1" customWidth="1"/>
    <col min="8457" max="8704" width="9.109375" style="91"/>
    <col min="8705" max="8705" width="4.5546875" style="91" bestFit="1" customWidth="1"/>
    <col min="8706" max="8706" width="9.109375" style="91"/>
    <col min="8707" max="8707" width="23.33203125" style="91" customWidth="1"/>
    <col min="8708" max="8708" width="16.6640625" style="91" bestFit="1" customWidth="1"/>
    <col min="8709" max="8709" width="33" style="91" customWidth="1"/>
    <col min="8710" max="8710" width="13.5546875" style="91" customWidth="1"/>
    <col min="8711" max="8711" width="11.5546875" style="91" customWidth="1"/>
    <col min="8712" max="8712" width="31.44140625" style="91" bestFit="1" customWidth="1"/>
    <col min="8713" max="8960" width="9.109375" style="91"/>
    <col min="8961" max="8961" width="4.5546875" style="91" bestFit="1" customWidth="1"/>
    <col min="8962" max="8962" width="9.109375" style="91"/>
    <col min="8963" max="8963" width="23.33203125" style="91" customWidth="1"/>
    <col min="8964" max="8964" width="16.6640625" style="91" bestFit="1" customWidth="1"/>
    <col min="8965" max="8965" width="33" style="91" customWidth="1"/>
    <col min="8966" max="8966" width="13.5546875" style="91" customWidth="1"/>
    <col min="8967" max="8967" width="11.5546875" style="91" customWidth="1"/>
    <col min="8968" max="8968" width="31.44140625" style="91" bestFit="1" customWidth="1"/>
    <col min="8969" max="9216" width="9.109375" style="91"/>
    <col min="9217" max="9217" width="4.5546875" style="91" bestFit="1" customWidth="1"/>
    <col min="9218" max="9218" width="9.109375" style="91"/>
    <col min="9219" max="9219" width="23.33203125" style="91" customWidth="1"/>
    <col min="9220" max="9220" width="16.6640625" style="91" bestFit="1" customWidth="1"/>
    <col min="9221" max="9221" width="33" style="91" customWidth="1"/>
    <col min="9222" max="9222" width="13.5546875" style="91" customWidth="1"/>
    <col min="9223" max="9223" width="11.5546875" style="91" customWidth="1"/>
    <col min="9224" max="9224" width="31.44140625" style="91" bestFit="1" customWidth="1"/>
    <col min="9225" max="9472" width="9.109375" style="91"/>
    <col min="9473" max="9473" width="4.5546875" style="91" bestFit="1" customWidth="1"/>
    <col min="9474" max="9474" width="9.109375" style="91"/>
    <col min="9475" max="9475" width="23.33203125" style="91" customWidth="1"/>
    <col min="9476" max="9476" width="16.6640625" style="91" bestFit="1" customWidth="1"/>
    <col min="9477" max="9477" width="33" style="91" customWidth="1"/>
    <col min="9478" max="9478" width="13.5546875" style="91" customWidth="1"/>
    <col min="9479" max="9479" width="11.5546875" style="91" customWidth="1"/>
    <col min="9480" max="9480" width="31.44140625" style="91" bestFit="1" customWidth="1"/>
    <col min="9481" max="9728" width="9.109375" style="91"/>
    <col min="9729" max="9729" width="4.5546875" style="91" bestFit="1" customWidth="1"/>
    <col min="9730" max="9730" width="9.109375" style="91"/>
    <col min="9731" max="9731" width="23.33203125" style="91" customWidth="1"/>
    <col min="9732" max="9732" width="16.6640625" style="91" bestFit="1" customWidth="1"/>
    <col min="9733" max="9733" width="33" style="91" customWidth="1"/>
    <col min="9734" max="9734" width="13.5546875" style="91" customWidth="1"/>
    <col min="9735" max="9735" width="11.5546875" style="91" customWidth="1"/>
    <col min="9736" max="9736" width="31.44140625" style="91" bestFit="1" customWidth="1"/>
    <col min="9737" max="9984" width="9.109375" style="91"/>
    <col min="9985" max="9985" width="4.5546875" style="91" bestFit="1" customWidth="1"/>
    <col min="9986" max="9986" width="9.109375" style="91"/>
    <col min="9987" max="9987" width="23.33203125" style="91" customWidth="1"/>
    <col min="9988" max="9988" width="16.6640625" style="91" bestFit="1" customWidth="1"/>
    <col min="9989" max="9989" width="33" style="91" customWidth="1"/>
    <col min="9990" max="9990" width="13.5546875" style="91" customWidth="1"/>
    <col min="9991" max="9991" width="11.5546875" style="91" customWidth="1"/>
    <col min="9992" max="9992" width="31.44140625" style="91" bestFit="1" customWidth="1"/>
    <col min="9993" max="10240" width="9.109375" style="91"/>
    <col min="10241" max="10241" width="4.5546875" style="91" bestFit="1" customWidth="1"/>
    <col min="10242" max="10242" width="9.109375" style="91"/>
    <col min="10243" max="10243" width="23.33203125" style="91" customWidth="1"/>
    <col min="10244" max="10244" width="16.6640625" style="91" bestFit="1" customWidth="1"/>
    <col min="10245" max="10245" width="33" style="91" customWidth="1"/>
    <col min="10246" max="10246" width="13.5546875" style="91" customWidth="1"/>
    <col min="10247" max="10247" width="11.5546875" style="91" customWidth="1"/>
    <col min="10248" max="10248" width="31.44140625" style="91" bestFit="1" customWidth="1"/>
    <col min="10249" max="10496" width="9.109375" style="91"/>
    <col min="10497" max="10497" width="4.5546875" style="91" bestFit="1" customWidth="1"/>
    <col min="10498" max="10498" width="9.109375" style="91"/>
    <col min="10499" max="10499" width="23.33203125" style="91" customWidth="1"/>
    <col min="10500" max="10500" width="16.6640625" style="91" bestFit="1" customWidth="1"/>
    <col min="10501" max="10501" width="33" style="91" customWidth="1"/>
    <col min="10502" max="10502" width="13.5546875" style="91" customWidth="1"/>
    <col min="10503" max="10503" width="11.5546875" style="91" customWidth="1"/>
    <col min="10504" max="10504" width="31.44140625" style="91" bestFit="1" customWidth="1"/>
    <col min="10505" max="10752" width="9.109375" style="91"/>
    <col min="10753" max="10753" width="4.5546875" style="91" bestFit="1" customWidth="1"/>
    <col min="10754" max="10754" width="9.109375" style="91"/>
    <col min="10755" max="10755" width="23.33203125" style="91" customWidth="1"/>
    <col min="10756" max="10756" width="16.6640625" style="91" bestFit="1" customWidth="1"/>
    <col min="10757" max="10757" width="33" style="91" customWidth="1"/>
    <col min="10758" max="10758" width="13.5546875" style="91" customWidth="1"/>
    <col min="10759" max="10759" width="11.5546875" style="91" customWidth="1"/>
    <col min="10760" max="10760" width="31.44140625" style="91" bestFit="1" customWidth="1"/>
    <col min="10761" max="11008" width="9.109375" style="91"/>
    <col min="11009" max="11009" width="4.5546875" style="91" bestFit="1" customWidth="1"/>
    <col min="11010" max="11010" width="9.109375" style="91"/>
    <col min="11011" max="11011" width="23.33203125" style="91" customWidth="1"/>
    <col min="11012" max="11012" width="16.6640625" style="91" bestFit="1" customWidth="1"/>
    <col min="11013" max="11013" width="33" style="91" customWidth="1"/>
    <col min="11014" max="11014" width="13.5546875" style="91" customWidth="1"/>
    <col min="11015" max="11015" width="11.5546875" style="91" customWidth="1"/>
    <col min="11016" max="11016" width="31.44140625" style="91" bestFit="1" customWidth="1"/>
    <col min="11017" max="11264" width="9.109375" style="91"/>
    <col min="11265" max="11265" width="4.5546875" style="91" bestFit="1" customWidth="1"/>
    <col min="11266" max="11266" width="9.109375" style="91"/>
    <col min="11267" max="11267" width="23.33203125" style="91" customWidth="1"/>
    <col min="11268" max="11268" width="16.6640625" style="91" bestFit="1" customWidth="1"/>
    <col min="11269" max="11269" width="33" style="91" customWidth="1"/>
    <col min="11270" max="11270" width="13.5546875" style="91" customWidth="1"/>
    <col min="11271" max="11271" width="11.5546875" style="91" customWidth="1"/>
    <col min="11272" max="11272" width="31.44140625" style="91" bestFit="1" customWidth="1"/>
    <col min="11273" max="11520" width="9.109375" style="91"/>
    <col min="11521" max="11521" width="4.5546875" style="91" bestFit="1" customWidth="1"/>
    <col min="11522" max="11522" width="9.109375" style="91"/>
    <col min="11523" max="11523" width="23.33203125" style="91" customWidth="1"/>
    <col min="11524" max="11524" width="16.6640625" style="91" bestFit="1" customWidth="1"/>
    <col min="11525" max="11525" width="33" style="91" customWidth="1"/>
    <col min="11526" max="11526" width="13.5546875" style="91" customWidth="1"/>
    <col min="11527" max="11527" width="11.5546875" style="91" customWidth="1"/>
    <col min="11528" max="11528" width="31.44140625" style="91" bestFit="1" customWidth="1"/>
    <col min="11529" max="11776" width="9.109375" style="91"/>
    <col min="11777" max="11777" width="4.5546875" style="91" bestFit="1" customWidth="1"/>
    <col min="11778" max="11778" width="9.109375" style="91"/>
    <col min="11779" max="11779" width="23.33203125" style="91" customWidth="1"/>
    <col min="11780" max="11780" width="16.6640625" style="91" bestFit="1" customWidth="1"/>
    <col min="11781" max="11781" width="33" style="91" customWidth="1"/>
    <col min="11782" max="11782" width="13.5546875" style="91" customWidth="1"/>
    <col min="11783" max="11783" width="11.5546875" style="91" customWidth="1"/>
    <col min="11784" max="11784" width="31.44140625" style="91" bestFit="1" customWidth="1"/>
    <col min="11785" max="12032" width="9.109375" style="91"/>
    <col min="12033" max="12033" width="4.5546875" style="91" bestFit="1" customWidth="1"/>
    <col min="12034" max="12034" width="9.109375" style="91"/>
    <col min="12035" max="12035" width="23.33203125" style="91" customWidth="1"/>
    <col min="12036" max="12036" width="16.6640625" style="91" bestFit="1" customWidth="1"/>
    <col min="12037" max="12037" width="33" style="91" customWidth="1"/>
    <col min="12038" max="12038" width="13.5546875" style="91" customWidth="1"/>
    <col min="12039" max="12039" width="11.5546875" style="91" customWidth="1"/>
    <col min="12040" max="12040" width="31.44140625" style="91" bestFit="1" customWidth="1"/>
    <col min="12041" max="12288" width="9.109375" style="91"/>
    <col min="12289" max="12289" width="4.5546875" style="91" bestFit="1" customWidth="1"/>
    <col min="12290" max="12290" width="9.109375" style="91"/>
    <col min="12291" max="12291" width="23.33203125" style="91" customWidth="1"/>
    <col min="12292" max="12292" width="16.6640625" style="91" bestFit="1" customWidth="1"/>
    <col min="12293" max="12293" width="33" style="91" customWidth="1"/>
    <col min="12294" max="12294" width="13.5546875" style="91" customWidth="1"/>
    <col min="12295" max="12295" width="11.5546875" style="91" customWidth="1"/>
    <col min="12296" max="12296" width="31.44140625" style="91" bestFit="1" customWidth="1"/>
    <col min="12297" max="12544" width="9.109375" style="91"/>
    <col min="12545" max="12545" width="4.5546875" style="91" bestFit="1" customWidth="1"/>
    <col min="12546" max="12546" width="9.109375" style="91"/>
    <col min="12547" max="12547" width="23.33203125" style="91" customWidth="1"/>
    <col min="12548" max="12548" width="16.6640625" style="91" bestFit="1" customWidth="1"/>
    <col min="12549" max="12549" width="33" style="91" customWidth="1"/>
    <col min="12550" max="12550" width="13.5546875" style="91" customWidth="1"/>
    <col min="12551" max="12551" width="11.5546875" style="91" customWidth="1"/>
    <col min="12552" max="12552" width="31.44140625" style="91" bestFit="1" customWidth="1"/>
    <col min="12553" max="12800" width="9.109375" style="91"/>
    <col min="12801" max="12801" width="4.5546875" style="91" bestFit="1" customWidth="1"/>
    <col min="12802" max="12802" width="9.109375" style="91"/>
    <col min="12803" max="12803" width="23.33203125" style="91" customWidth="1"/>
    <col min="12804" max="12804" width="16.6640625" style="91" bestFit="1" customWidth="1"/>
    <col min="12805" max="12805" width="33" style="91" customWidth="1"/>
    <col min="12806" max="12806" width="13.5546875" style="91" customWidth="1"/>
    <col min="12807" max="12807" width="11.5546875" style="91" customWidth="1"/>
    <col min="12808" max="12808" width="31.44140625" style="91" bestFit="1" customWidth="1"/>
    <col min="12809" max="13056" width="9.109375" style="91"/>
    <col min="13057" max="13057" width="4.5546875" style="91" bestFit="1" customWidth="1"/>
    <col min="13058" max="13058" width="9.109375" style="91"/>
    <col min="13059" max="13059" width="23.33203125" style="91" customWidth="1"/>
    <col min="13060" max="13060" width="16.6640625" style="91" bestFit="1" customWidth="1"/>
    <col min="13061" max="13061" width="33" style="91" customWidth="1"/>
    <col min="13062" max="13062" width="13.5546875" style="91" customWidth="1"/>
    <col min="13063" max="13063" width="11.5546875" style="91" customWidth="1"/>
    <col min="13064" max="13064" width="31.44140625" style="91" bestFit="1" customWidth="1"/>
    <col min="13065" max="13312" width="9.109375" style="91"/>
    <col min="13313" max="13313" width="4.5546875" style="91" bestFit="1" customWidth="1"/>
    <col min="13314" max="13314" width="9.109375" style="91"/>
    <col min="13315" max="13315" width="23.33203125" style="91" customWidth="1"/>
    <col min="13316" max="13316" width="16.6640625" style="91" bestFit="1" customWidth="1"/>
    <col min="13317" max="13317" width="33" style="91" customWidth="1"/>
    <col min="13318" max="13318" width="13.5546875" style="91" customWidth="1"/>
    <col min="13319" max="13319" width="11.5546875" style="91" customWidth="1"/>
    <col min="13320" max="13320" width="31.44140625" style="91" bestFit="1" customWidth="1"/>
    <col min="13321" max="13568" width="9.109375" style="91"/>
    <col min="13569" max="13569" width="4.5546875" style="91" bestFit="1" customWidth="1"/>
    <col min="13570" max="13570" width="9.109375" style="91"/>
    <col min="13571" max="13571" width="23.33203125" style="91" customWidth="1"/>
    <col min="13572" max="13572" width="16.6640625" style="91" bestFit="1" customWidth="1"/>
    <col min="13573" max="13573" width="33" style="91" customWidth="1"/>
    <col min="13574" max="13574" width="13.5546875" style="91" customWidth="1"/>
    <col min="13575" max="13575" width="11.5546875" style="91" customWidth="1"/>
    <col min="13576" max="13576" width="31.44140625" style="91" bestFit="1" customWidth="1"/>
    <col min="13577" max="13824" width="9.109375" style="91"/>
    <col min="13825" max="13825" width="4.5546875" style="91" bestFit="1" customWidth="1"/>
    <col min="13826" max="13826" width="9.109375" style="91"/>
    <col min="13827" max="13827" width="23.33203125" style="91" customWidth="1"/>
    <col min="13828" max="13828" width="16.6640625" style="91" bestFit="1" customWidth="1"/>
    <col min="13829" max="13829" width="33" style="91" customWidth="1"/>
    <col min="13830" max="13830" width="13.5546875" style="91" customWidth="1"/>
    <col min="13831" max="13831" width="11.5546875" style="91" customWidth="1"/>
    <col min="13832" max="13832" width="31.44140625" style="91" bestFit="1" customWidth="1"/>
    <col min="13833" max="14080" width="9.109375" style="91"/>
    <col min="14081" max="14081" width="4.5546875" style="91" bestFit="1" customWidth="1"/>
    <col min="14082" max="14082" width="9.109375" style="91"/>
    <col min="14083" max="14083" width="23.33203125" style="91" customWidth="1"/>
    <col min="14084" max="14084" width="16.6640625" style="91" bestFit="1" customWidth="1"/>
    <col min="14085" max="14085" width="33" style="91" customWidth="1"/>
    <col min="14086" max="14086" width="13.5546875" style="91" customWidth="1"/>
    <col min="14087" max="14087" width="11.5546875" style="91" customWidth="1"/>
    <col min="14088" max="14088" width="31.44140625" style="91" bestFit="1" customWidth="1"/>
    <col min="14089" max="14336" width="9.109375" style="91"/>
    <col min="14337" max="14337" width="4.5546875" style="91" bestFit="1" customWidth="1"/>
    <col min="14338" max="14338" width="9.109375" style="91"/>
    <col min="14339" max="14339" width="23.33203125" style="91" customWidth="1"/>
    <col min="14340" max="14340" width="16.6640625" style="91" bestFit="1" customWidth="1"/>
    <col min="14341" max="14341" width="33" style="91" customWidth="1"/>
    <col min="14342" max="14342" width="13.5546875" style="91" customWidth="1"/>
    <col min="14343" max="14343" width="11.5546875" style="91" customWidth="1"/>
    <col min="14344" max="14344" width="31.44140625" style="91" bestFit="1" customWidth="1"/>
    <col min="14345" max="14592" width="9.109375" style="91"/>
    <col min="14593" max="14593" width="4.5546875" style="91" bestFit="1" customWidth="1"/>
    <col min="14594" max="14594" width="9.109375" style="91"/>
    <col min="14595" max="14595" width="23.33203125" style="91" customWidth="1"/>
    <col min="14596" max="14596" width="16.6640625" style="91" bestFit="1" customWidth="1"/>
    <col min="14597" max="14597" width="33" style="91" customWidth="1"/>
    <col min="14598" max="14598" width="13.5546875" style="91" customWidth="1"/>
    <col min="14599" max="14599" width="11.5546875" style="91" customWidth="1"/>
    <col min="14600" max="14600" width="31.44140625" style="91" bestFit="1" customWidth="1"/>
    <col min="14601" max="14848" width="9.109375" style="91"/>
    <col min="14849" max="14849" width="4.5546875" style="91" bestFit="1" customWidth="1"/>
    <col min="14850" max="14850" width="9.109375" style="91"/>
    <col min="14851" max="14851" width="23.33203125" style="91" customWidth="1"/>
    <col min="14852" max="14852" width="16.6640625" style="91" bestFit="1" customWidth="1"/>
    <col min="14853" max="14853" width="33" style="91" customWidth="1"/>
    <col min="14854" max="14854" width="13.5546875" style="91" customWidth="1"/>
    <col min="14855" max="14855" width="11.5546875" style="91" customWidth="1"/>
    <col min="14856" max="14856" width="31.44140625" style="91" bestFit="1" customWidth="1"/>
    <col min="14857" max="15104" width="9.109375" style="91"/>
    <col min="15105" max="15105" width="4.5546875" style="91" bestFit="1" customWidth="1"/>
    <col min="15106" max="15106" width="9.109375" style="91"/>
    <col min="15107" max="15107" width="23.33203125" style="91" customWidth="1"/>
    <col min="15108" max="15108" width="16.6640625" style="91" bestFit="1" customWidth="1"/>
    <col min="15109" max="15109" width="33" style="91" customWidth="1"/>
    <col min="15110" max="15110" width="13.5546875" style="91" customWidth="1"/>
    <col min="15111" max="15111" width="11.5546875" style="91" customWidth="1"/>
    <col min="15112" max="15112" width="31.44140625" style="91" bestFit="1" customWidth="1"/>
    <col min="15113" max="15360" width="9.109375" style="91"/>
    <col min="15361" max="15361" width="4.5546875" style="91" bestFit="1" customWidth="1"/>
    <col min="15362" max="15362" width="9.109375" style="91"/>
    <col min="15363" max="15363" width="23.33203125" style="91" customWidth="1"/>
    <col min="15364" max="15364" width="16.6640625" style="91" bestFit="1" customWidth="1"/>
    <col min="15365" max="15365" width="33" style="91" customWidth="1"/>
    <col min="15366" max="15366" width="13.5546875" style="91" customWidth="1"/>
    <col min="15367" max="15367" width="11.5546875" style="91" customWidth="1"/>
    <col min="15368" max="15368" width="31.44140625" style="91" bestFit="1" customWidth="1"/>
    <col min="15369" max="15616" width="9.109375" style="91"/>
    <col min="15617" max="15617" width="4.5546875" style="91" bestFit="1" customWidth="1"/>
    <col min="15618" max="15618" width="9.109375" style="91"/>
    <col min="15619" max="15619" width="23.33203125" style="91" customWidth="1"/>
    <col min="15620" max="15620" width="16.6640625" style="91" bestFit="1" customWidth="1"/>
    <col min="15621" max="15621" width="33" style="91" customWidth="1"/>
    <col min="15622" max="15622" width="13.5546875" style="91" customWidth="1"/>
    <col min="15623" max="15623" width="11.5546875" style="91" customWidth="1"/>
    <col min="15624" max="15624" width="31.44140625" style="91" bestFit="1" customWidth="1"/>
    <col min="15625" max="15872" width="9.109375" style="91"/>
    <col min="15873" max="15873" width="4.5546875" style="91" bestFit="1" customWidth="1"/>
    <col min="15874" max="15874" width="9.109375" style="91"/>
    <col min="15875" max="15875" width="23.33203125" style="91" customWidth="1"/>
    <col min="15876" max="15876" width="16.6640625" style="91" bestFit="1" customWidth="1"/>
    <col min="15877" max="15877" width="33" style="91" customWidth="1"/>
    <col min="15878" max="15878" width="13.5546875" style="91" customWidth="1"/>
    <col min="15879" max="15879" width="11.5546875" style="91" customWidth="1"/>
    <col min="15880" max="15880" width="31.44140625" style="91" bestFit="1" customWidth="1"/>
    <col min="15881" max="16128" width="9.109375" style="91"/>
    <col min="16129" max="16129" width="4.5546875" style="91" bestFit="1" customWidth="1"/>
    <col min="16130" max="16130" width="9.109375" style="91"/>
    <col min="16131" max="16131" width="23.33203125" style="91" customWidth="1"/>
    <col min="16132" max="16132" width="16.6640625" style="91" bestFit="1" customWidth="1"/>
    <col min="16133" max="16133" width="33" style="91" customWidth="1"/>
    <col min="16134" max="16134" width="13.5546875" style="91" customWidth="1"/>
    <col min="16135" max="16135" width="11.5546875" style="91" customWidth="1"/>
    <col min="16136" max="16136" width="31.44140625" style="91" bestFit="1" customWidth="1"/>
    <col min="16137" max="16384" width="9.109375" style="91"/>
  </cols>
  <sheetData>
    <row r="1" spans="1:8" ht="23.4" x14ac:dyDescent="0.45">
      <c r="A1" s="302" t="s">
        <v>109</v>
      </c>
      <c r="B1" s="303"/>
      <c r="C1" s="303"/>
      <c r="D1" s="303"/>
      <c r="E1" s="303"/>
      <c r="F1" s="304" t="s">
        <v>29</v>
      </c>
      <c r="G1" s="304"/>
      <c r="H1" s="96"/>
    </row>
    <row r="2" spans="1:8" ht="14.4" x14ac:dyDescent="0.35">
      <c r="A2" s="97"/>
      <c r="B2" s="98"/>
      <c r="C2" s="99"/>
      <c r="D2" s="100"/>
      <c r="E2" s="100"/>
      <c r="F2" s="100"/>
      <c r="G2" s="100"/>
      <c r="H2" s="101"/>
    </row>
    <row r="3" spans="1:8" ht="16.2" x14ac:dyDescent="0.25">
      <c r="A3" s="102"/>
      <c r="B3" s="103"/>
      <c r="C3" s="103"/>
      <c r="D3" s="305" t="s">
        <v>110</v>
      </c>
      <c r="E3" s="305" t="s">
        <v>111</v>
      </c>
      <c r="F3" s="305" t="s">
        <v>112</v>
      </c>
      <c r="G3" s="305"/>
      <c r="H3" s="306" t="s">
        <v>113</v>
      </c>
    </row>
    <row r="4" spans="1:8" ht="48.6" x14ac:dyDescent="0.25">
      <c r="A4" s="102"/>
      <c r="B4" s="103"/>
      <c r="C4" s="103"/>
      <c r="D4" s="305"/>
      <c r="E4" s="305"/>
      <c r="F4" s="103" t="s">
        <v>114</v>
      </c>
      <c r="G4" s="103" t="s">
        <v>115</v>
      </c>
      <c r="H4" s="306"/>
    </row>
    <row r="5" spans="1:8" ht="32.4" x14ac:dyDescent="0.25">
      <c r="A5" s="102" t="s">
        <v>116</v>
      </c>
      <c r="B5" s="103"/>
      <c r="C5" s="103" t="s">
        <v>117</v>
      </c>
      <c r="D5" s="103">
        <v>1</v>
      </c>
      <c r="E5" s="104"/>
      <c r="F5" s="104"/>
      <c r="G5" s="104"/>
      <c r="H5" s="299"/>
    </row>
    <row r="6" spans="1:8" ht="60" customHeight="1" x14ac:dyDescent="0.25">
      <c r="A6" s="102" t="s">
        <v>118</v>
      </c>
      <c r="B6" s="103"/>
      <c r="C6" s="103" t="s">
        <v>119</v>
      </c>
      <c r="D6" s="103">
        <v>1</v>
      </c>
      <c r="E6" s="104"/>
      <c r="F6" s="104"/>
      <c r="G6" s="104"/>
      <c r="H6" s="300"/>
    </row>
    <row r="7" spans="1:8" ht="64.8" x14ac:dyDescent="0.25">
      <c r="A7" s="102" t="s">
        <v>120</v>
      </c>
      <c r="B7" s="103"/>
      <c r="C7" s="103" t="s">
        <v>121</v>
      </c>
      <c r="D7" s="105">
        <v>0</v>
      </c>
      <c r="E7" s="104"/>
      <c r="F7" s="104"/>
      <c r="G7" s="104"/>
      <c r="H7" s="300"/>
    </row>
    <row r="8" spans="1:8" ht="32.4" x14ac:dyDescent="0.25">
      <c r="A8" s="102" t="s">
        <v>122</v>
      </c>
      <c r="B8" s="103"/>
      <c r="C8" s="103" t="s">
        <v>123</v>
      </c>
      <c r="D8" s="103">
        <v>0</v>
      </c>
      <c r="E8" s="104"/>
      <c r="F8" s="104"/>
      <c r="G8" s="104"/>
      <c r="H8" s="300"/>
    </row>
    <row r="9" spans="1:8" ht="16.2" x14ac:dyDescent="0.25">
      <c r="A9" s="102" t="s">
        <v>124</v>
      </c>
      <c r="B9" s="103"/>
      <c r="C9" s="103" t="s">
        <v>125</v>
      </c>
      <c r="D9" s="103">
        <v>0</v>
      </c>
      <c r="E9" s="104"/>
      <c r="F9" s="104"/>
      <c r="G9" s="104"/>
      <c r="H9" s="300"/>
    </row>
    <row r="10" spans="1:8" ht="16.8" thickBot="1" x14ac:dyDescent="0.3">
      <c r="A10" s="106"/>
      <c r="B10" s="107"/>
      <c r="C10" s="107"/>
      <c r="D10" s="107"/>
      <c r="E10" s="108"/>
      <c r="F10" s="108"/>
      <c r="G10" s="108"/>
      <c r="H10" s="301"/>
    </row>
  </sheetData>
  <mergeCells count="7">
    <mergeCell ref="H5:H10"/>
    <mergeCell ref="A1:E1"/>
    <mergeCell ref="F1:G1"/>
    <mergeCell ref="D3:D4"/>
    <mergeCell ref="E3:E4"/>
    <mergeCell ref="F3:G3"/>
    <mergeCell ref="H3:H4"/>
  </mergeCells>
  <printOptions horizontalCentered="1" verticalCentered="1"/>
  <pageMargins left="0.7" right="0.5" top="0.5" bottom="0.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view="pageBreakPreview" topLeftCell="A58" zoomScale="60" zoomScaleNormal="80" workbookViewId="0">
      <selection activeCell="V70" sqref="V70"/>
    </sheetView>
  </sheetViews>
  <sheetFormatPr defaultRowHeight="24" customHeight="1" x14ac:dyDescent="0.35"/>
  <cols>
    <col min="1" max="1" width="6.33203125" style="1" customWidth="1"/>
    <col min="2" max="2" width="3.6640625" style="1" customWidth="1"/>
    <col min="3" max="3" width="51" style="1" customWidth="1"/>
    <col min="4" max="4" width="31.33203125" style="1" customWidth="1"/>
    <col min="5" max="5" width="22.33203125" style="1" bestFit="1" customWidth="1"/>
    <col min="6" max="6" width="18.6640625" style="1" bestFit="1" customWidth="1"/>
    <col min="7" max="7" width="17.44140625" style="1" customWidth="1"/>
    <col min="8" max="8" width="16.6640625" style="1" customWidth="1"/>
    <col min="9" max="9" width="18" style="1" customWidth="1"/>
    <col min="10" max="10" width="15.5546875" style="1" bestFit="1" customWidth="1"/>
    <col min="11" max="11" width="10.109375" style="1" hidden="1" customWidth="1"/>
    <col min="12" max="12" width="29.44140625" style="1" hidden="1" customWidth="1"/>
    <col min="13" max="13" width="23.5546875" style="1" hidden="1" customWidth="1"/>
    <col min="14" max="14" width="27" style="1" hidden="1" customWidth="1"/>
    <col min="15" max="15" width="24.88671875" style="1" hidden="1" customWidth="1"/>
    <col min="16" max="16" width="18.88671875" style="1" customWidth="1"/>
    <col min="17" max="224" width="8.88671875" style="1"/>
    <col min="225" max="225" width="6.33203125" style="1" customWidth="1"/>
    <col min="226" max="226" width="3.6640625" style="1" customWidth="1"/>
    <col min="227" max="227" width="51" style="1" customWidth="1"/>
    <col min="228" max="228" width="15.44140625" style="1" customWidth="1"/>
    <col min="229" max="229" width="17.33203125" style="1" bestFit="1" customWidth="1"/>
    <col min="230" max="230" width="18.6640625" style="1" bestFit="1" customWidth="1"/>
    <col min="231" max="231" width="13" style="1" bestFit="1" customWidth="1"/>
    <col min="232" max="232" width="15.5546875" style="1" bestFit="1" customWidth="1"/>
    <col min="233" max="233" width="13" style="1" bestFit="1" customWidth="1"/>
    <col min="234" max="234" width="15.5546875" style="1" bestFit="1" customWidth="1"/>
    <col min="235" max="235" width="8.88671875" style="1"/>
    <col min="236" max="236" width="19.88671875" style="1" bestFit="1" customWidth="1"/>
    <col min="237" max="237" width="16.109375" style="1" customWidth="1"/>
    <col min="238" max="238" width="13.88671875" style="1" customWidth="1"/>
    <col min="239" max="239" width="12.44140625" style="1" customWidth="1"/>
    <col min="240" max="480" width="8.88671875" style="1"/>
    <col min="481" max="481" width="6.33203125" style="1" customWidth="1"/>
    <col min="482" max="482" width="3.6640625" style="1" customWidth="1"/>
    <col min="483" max="483" width="51" style="1" customWidth="1"/>
    <col min="484" max="484" width="15.44140625" style="1" customWidth="1"/>
    <col min="485" max="485" width="17.33203125" style="1" bestFit="1" customWidth="1"/>
    <col min="486" max="486" width="18.6640625" style="1" bestFit="1" customWidth="1"/>
    <col min="487" max="487" width="13" style="1" bestFit="1" customWidth="1"/>
    <col min="488" max="488" width="15.5546875" style="1" bestFit="1" customWidth="1"/>
    <col min="489" max="489" width="13" style="1" bestFit="1" customWidth="1"/>
    <col min="490" max="490" width="15.5546875" style="1" bestFit="1" customWidth="1"/>
    <col min="491" max="491" width="8.88671875" style="1"/>
    <col min="492" max="492" width="19.88671875" style="1" bestFit="1" customWidth="1"/>
    <col min="493" max="493" width="16.109375" style="1" customWidth="1"/>
    <col min="494" max="494" width="13.88671875" style="1" customWidth="1"/>
    <col min="495" max="495" width="12.44140625" style="1" customWidth="1"/>
    <col min="496" max="736" width="8.88671875" style="1"/>
    <col min="737" max="737" width="6.33203125" style="1" customWidth="1"/>
    <col min="738" max="738" width="3.6640625" style="1" customWidth="1"/>
    <col min="739" max="739" width="51" style="1" customWidth="1"/>
    <col min="740" max="740" width="15.44140625" style="1" customWidth="1"/>
    <col min="741" max="741" width="17.33203125" style="1" bestFit="1" customWidth="1"/>
    <col min="742" max="742" width="18.6640625" style="1" bestFit="1" customWidth="1"/>
    <col min="743" max="743" width="13" style="1" bestFit="1" customWidth="1"/>
    <col min="744" max="744" width="15.5546875" style="1" bestFit="1" customWidth="1"/>
    <col min="745" max="745" width="13" style="1" bestFit="1" customWidth="1"/>
    <col min="746" max="746" width="15.5546875" style="1" bestFit="1" customWidth="1"/>
    <col min="747" max="747" width="8.88671875" style="1"/>
    <col min="748" max="748" width="19.88671875" style="1" bestFit="1" customWidth="1"/>
    <col min="749" max="749" width="16.109375" style="1" customWidth="1"/>
    <col min="750" max="750" width="13.88671875" style="1" customWidth="1"/>
    <col min="751" max="751" width="12.44140625" style="1" customWidth="1"/>
    <col min="752" max="992" width="8.88671875" style="1"/>
    <col min="993" max="993" width="6.33203125" style="1" customWidth="1"/>
    <col min="994" max="994" width="3.6640625" style="1" customWidth="1"/>
    <col min="995" max="995" width="51" style="1" customWidth="1"/>
    <col min="996" max="996" width="15.44140625" style="1" customWidth="1"/>
    <col min="997" max="997" width="17.33203125" style="1" bestFit="1" customWidth="1"/>
    <col min="998" max="998" width="18.6640625" style="1" bestFit="1" customWidth="1"/>
    <col min="999" max="999" width="13" style="1" bestFit="1" customWidth="1"/>
    <col min="1000" max="1000" width="15.5546875" style="1" bestFit="1" customWidth="1"/>
    <col min="1001" max="1001" width="13" style="1" bestFit="1" customWidth="1"/>
    <col min="1002" max="1002" width="15.5546875" style="1" bestFit="1" customWidth="1"/>
    <col min="1003" max="1003" width="8.88671875" style="1"/>
    <col min="1004" max="1004" width="19.88671875" style="1" bestFit="1" customWidth="1"/>
    <col min="1005" max="1005" width="16.109375" style="1" customWidth="1"/>
    <col min="1006" max="1006" width="13.88671875" style="1" customWidth="1"/>
    <col min="1007" max="1007" width="12.44140625" style="1" customWidth="1"/>
    <col min="1008" max="1248" width="8.88671875" style="1"/>
    <col min="1249" max="1249" width="6.33203125" style="1" customWidth="1"/>
    <col min="1250" max="1250" width="3.6640625" style="1" customWidth="1"/>
    <col min="1251" max="1251" width="51" style="1" customWidth="1"/>
    <col min="1252" max="1252" width="15.44140625" style="1" customWidth="1"/>
    <col min="1253" max="1253" width="17.33203125" style="1" bestFit="1" customWidth="1"/>
    <col min="1254" max="1254" width="18.6640625" style="1" bestFit="1" customWidth="1"/>
    <col min="1255" max="1255" width="13" style="1" bestFit="1" customWidth="1"/>
    <col min="1256" max="1256" width="15.5546875" style="1" bestFit="1" customWidth="1"/>
    <col min="1257" max="1257" width="13" style="1" bestFit="1" customWidth="1"/>
    <col min="1258" max="1258" width="15.5546875" style="1" bestFit="1" customWidth="1"/>
    <col min="1259" max="1259" width="8.88671875" style="1"/>
    <col min="1260" max="1260" width="19.88671875" style="1" bestFit="1" customWidth="1"/>
    <col min="1261" max="1261" width="16.109375" style="1" customWidth="1"/>
    <col min="1262" max="1262" width="13.88671875" style="1" customWidth="1"/>
    <col min="1263" max="1263" width="12.44140625" style="1" customWidth="1"/>
    <col min="1264" max="1504" width="8.88671875" style="1"/>
    <col min="1505" max="1505" width="6.33203125" style="1" customWidth="1"/>
    <col min="1506" max="1506" width="3.6640625" style="1" customWidth="1"/>
    <col min="1507" max="1507" width="51" style="1" customWidth="1"/>
    <col min="1508" max="1508" width="15.44140625" style="1" customWidth="1"/>
    <col min="1509" max="1509" width="17.33203125" style="1" bestFit="1" customWidth="1"/>
    <col min="1510" max="1510" width="18.6640625" style="1" bestFit="1" customWidth="1"/>
    <col min="1511" max="1511" width="13" style="1" bestFit="1" customWidth="1"/>
    <col min="1512" max="1512" width="15.5546875" style="1" bestFit="1" customWidth="1"/>
    <col min="1513" max="1513" width="13" style="1" bestFit="1" customWidth="1"/>
    <col min="1514" max="1514" width="15.5546875" style="1" bestFit="1" customWidth="1"/>
    <col min="1515" max="1515" width="8.88671875" style="1"/>
    <col min="1516" max="1516" width="19.88671875" style="1" bestFit="1" customWidth="1"/>
    <col min="1517" max="1517" width="16.109375" style="1" customWidth="1"/>
    <col min="1518" max="1518" width="13.88671875" style="1" customWidth="1"/>
    <col min="1519" max="1519" width="12.44140625" style="1" customWidth="1"/>
    <col min="1520" max="1760" width="8.88671875" style="1"/>
    <col min="1761" max="1761" width="6.33203125" style="1" customWidth="1"/>
    <col min="1762" max="1762" width="3.6640625" style="1" customWidth="1"/>
    <col min="1763" max="1763" width="51" style="1" customWidth="1"/>
    <col min="1764" max="1764" width="15.44140625" style="1" customWidth="1"/>
    <col min="1765" max="1765" width="17.33203125" style="1" bestFit="1" customWidth="1"/>
    <col min="1766" max="1766" width="18.6640625" style="1" bestFit="1" customWidth="1"/>
    <col min="1767" max="1767" width="13" style="1" bestFit="1" customWidth="1"/>
    <col min="1768" max="1768" width="15.5546875" style="1" bestFit="1" customWidth="1"/>
    <col min="1769" max="1769" width="13" style="1" bestFit="1" customWidth="1"/>
    <col min="1770" max="1770" width="15.5546875" style="1" bestFit="1" customWidth="1"/>
    <col min="1771" max="1771" width="8.88671875" style="1"/>
    <col min="1772" max="1772" width="19.88671875" style="1" bestFit="1" customWidth="1"/>
    <col min="1773" max="1773" width="16.109375" style="1" customWidth="1"/>
    <col min="1774" max="1774" width="13.88671875" style="1" customWidth="1"/>
    <col min="1775" max="1775" width="12.44140625" style="1" customWidth="1"/>
    <col min="1776" max="2016" width="8.88671875" style="1"/>
    <col min="2017" max="2017" width="6.33203125" style="1" customWidth="1"/>
    <col min="2018" max="2018" width="3.6640625" style="1" customWidth="1"/>
    <col min="2019" max="2019" width="51" style="1" customWidth="1"/>
    <col min="2020" max="2020" width="15.44140625" style="1" customWidth="1"/>
    <col min="2021" max="2021" width="17.33203125" style="1" bestFit="1" customWidth="1"/>
    <col min="2022" max="2022" width="18.6640625" style="1" bestFit="1" customWidth="1"/>
    <col min="2023" max="2023" width="13" style="1" bestFit="1" customWidth="1"/>
    <col min="2024" max="2024" width="15.5546875" style="1" bestFit="1" customWidth="1"/>
    <col min="2025" max="2025" width="13" style="1" bestFit="1" customWidth="1"/>
    <col min="2026" max="2026" width="15.5546875" style="1" bestFit="1" customWidth="1"/>
    <col min="2027" max="2027" width="8.88671875" style="1"/>
    <col min="2028" max="2028" width="19.88671875" style="1" bestFit="1" customWidth="1"/>
    <col min="2029" max="2029" width="16.109375" style="1" customWidth="1"/>
    <col min="2030" max="2030" width="13.88671875" style="1" customWidth="1"/>
    <col min="2031" max="2031" width="12.44140625" style="1" customWidth="1"/>
    <col min="2032" max="2272" width="8.88671875" style="1"/>
    <col min="2273" max="2273" width="6.33203125" style="1" customWidth="1"/>
    <col min="2274" max="2274" width="3.6640625" style="1" customWidth="1"/>
    <col min="2275" max="2275" width="51" style="1" customWidth="1"/>
    <col min="2276" max="2276" width="15.44140625" style="1" customWidth="1"/>
    <col min="2277" max="2277" width="17.33203125" style="1" bestFit="1" customWidth="1"/>
    <col min="2278" max="2278" width="18.6640625" style="1" bestFit="1" customWidth="1"/>
    <col min="2279" max="2279" width="13" style="1" bestFit="1" customWidth="1"/>
    <col min="2280" max="2280" width="15.5546875" style="1" bestFit="1" customWidth="1"/>
    <col min="2281" max="2281" width="13" style="1" bestFit="1" customWidth="1"/>
    <col min="2282" max="2282" width="15.5546875" style="1" bestFit="1" customWidth="1"/>
    <col min="2283" max="2283" width="8.88671875" style="1"/>
    <col min="2284" max="2284" width="19.88671875" style="1" bestFit="1" customWidth="1"/>
    <col min="2285" max="2285" width="16.109375" style="1" customWidth="1"/>
    <col min="2286" max="2286" width="13.88671875" style="1" customWidth="1"/>
    <col min="2287" max="2287" width="12.44140625" style="1" customWidth="1"/>
    <col min="2288" max="2528" width="8.88671875" style="1"/>
    <col min="2529" max="2529" width="6.33203125" style="1" customWidth="1"/>
    <col min="2530" max="2530" width="3.6640625" style="1" customWidth="1"/>
    <col min="2531" max="2531" width="51" style="1" customWidth="1"/>
    <col min="2532" max="2532" width="15.44140625" style="1" customWidth="1"/>
    <col min="2533" max="2533" width="17.33203125" style="1" bestFit="1" customWidth="1"/>
    <col min="2534" max="2534" width="18.6640625" style="1" bestFit="1" customWidth="1"/>
    <col min="2535" max="2535" width="13" style="1" bestFit="1" customWidth="1"/>
    <col min="2536" max="2536" width="15.5546875" style="1" bestFit="1" customWidth="1"/>
    <col min="2537" max="2537" width="13" style="1" bestFit="1" customWidth="1"/>
    <col min="2538" max="2538" width="15.5546875" style="1" bestFit="1" customWidth="1"/>
    <col min="2539" max="2539" width="8.88671875" style="1"/>
    <col min="2540" max="2540" width="19.88671875" style="1" bestFit="1" customWidth="1"/>
    <col min="2541" max="2541" width="16.109375" style="1" customWidth="1"/>
    <col min="2542" max="2542" width="13.88671875" style="1" customWidth="1"/>
    <col min="2543" max="2543" width="12.44140625" style="1" customWidth="1"/>
    <col min="2544" max="2784" width="8.88671875" style="1"/>
    <col min="2785" max="2785" width="6.33203125" style="1" customWidth="1"/>
    <col min="2786" max="2786" width="3.6640625" style="1" customWidth="1"/>
    <col min="2787" max="2787" width="51" style="1" customWidth="1"/>
    <col min="2788" max="2788" width="15.44140625" style="1" customWidth="1"/>
    <col min="2789" max="2789" width="17.33203125" style="1" bestFit="1" customWidth="1"/>
    <col min="2790" max="2790" width="18.6640625" style="1" bestFit="1" customWidth="1"/>
    <col min="2791" max="2791" width="13" style="1" bestFit="1" customWidth="1"/>
    <col min="2792" max="2792" width="15.5546875" style="1" bestFit="1" customWidth="1"/>
    <col min="2793" max="2793" width="13" style="1" bestFit="1" customWidth="1"/>
    <col min="2794" max="2794" width="15.5546875" style="1" bestFit="1" customWidth="1"/>
    <col min="2795" max="2795" width="8.88671875" style="1"/>
    <col min="2796" max="2796" width="19.88671875" style="1" bestFit="1" customWidth="1"/>
    <col min="2797" max="2797" width="16.109375" style="1" customWidth="1"/>
    <col min="2798" max="2798" width="13.88671875" style="1" customWidth="1"/>
    <col min="2799" max="2799" width="12.44140625" style="1" customWidth="1"/>
    <col min="2800" max="3040" width="8.88671875" style="1"/>
    <col min="3041" max="3041" width="6.33203125" style="1" customWidth="1"/>
    <col min="3042" max="3042" width="3.6640625" style="1" customWidth="1"/>
    <col min="3043" max="3043" width="51" style="1" customWidth="1"/>
    <col min="3044" max="3044" width="15.44140625" style="1" customWidth="1"/>
    <col min="3045" max="3045" width="17.33203125" style="1" bestFit="1" customWidth="1"/>
    <col min="3046" max="3046" width="18.6640625" style="1" bestFit="1" customWidth="1"/>
    <col min="3047" max="3047" width="13" style="1" bestFit="1" customWidth="1"/>
    <col min="3048" max="3048" width="15.5546875" style="1" bestFit="1" customWidth="1"/>
    <col min="3049" max="3049" width="13" style="1" bestFit="1" customWidth="1"/>
    <col min="3050" max="3050" width="15.5546875" style="1" bestFit="1" customWidth="1"/>
    <col min="3051" max="3051" width="8.88671875" style="1"/>
    <col min="3052" max="3052" width="19.88671875" style="1" bestFit="1" customWidth="1"/>
    <col min="3053" max="3053" width="16.109375" style="1" customWidth="1"/>
    <col min="3054" max="3054" width="13.88671875" style="1" customWidth="1"/>
    <col min="3055" max="3055" width="12.44140625" style="1" customWidth="1"/>
    <col min="3056" max="3296" width="8.88671875" style="1"/>
    <col min="3297" max="3297" width="6.33203125" style="1" customWidth="1"/>
    <col min="3298" max="3298" width="3.6640625" style="1" customWidth="1"/>
    <col min="3299" max="3299" width="51" style="1" customWidth="1"/>
    <col min="3300" max="3300" width="15.44140625" style="1" customWidth="1"/>
    <col min="3301" max="3301" width="17.33203125" style="1" bestFit="1" customWidth="1"/>
    <col min="3302" max="3302" width="18.6640625" style="1" bestFit="1" customWidth="1"/>
    <col min="3303" max="3303" width="13" style="1" bestFit="1" customWidth="1"/>
    <col min="3304" max="3304" width="15.5546875" style="1" bestFit="1" customWidth="1"/>
    <col min="3305" max="3305" width="13" style="1" bestFit="1" customWidth="1"/>
    <col min="3306" max="3306" width="15.5546875" style="1" bestFit="1" customWidth="1"/>
    <col min="3307" max="3307" width="8.88671875" style="1"/>
    <col min="3308" max="3308" width="19.88671875" style="1" bestFit="1" customWidth="1"/>
    <col min="3309" max="3309" width="16.109375" style="1" customWidth="1"/>
    <col min="3310" max="3310" width="13.88671875" style="1" customWidth="1"/>
    <col min="3311" max="3311" width="12.44140625" style="1" customWidth="1"/>
    <col min="3312" max="3552" width="8.88671875" style="1"/>
    <col min="3553" max="3553" width="6.33203125" style="1" customWidth="1"/>
    <col min="3554" max="3554" width="3.6640625" style="1" customWidth="1"/>
    <col min="3555" max="3555" width="51" style="1" customWidth="1"/>
    <col min="3556" max="3556" width="15.44140625" style="1" customWidth="1"/>
    <col min="3557" max="3557" width="17.33203125" style="1" bestFit="1" customWidth="1"/>
    <col min="3558" max="3558" width="18.6640625" style="1" bestFit="1" customWidth="1"/>
    <col min="3559" max="3559" width="13" style="1" bestFit="1" customWidth="1"/>
    <col min="3560" max="3560" width="15.5546875" style="1" bestFit="1" customWidth="1"/>
    <col min="3561" max="3561" width="13" style="1" bestFit="1" customWidth="1"/>
    <col min="3562" max="3562" width="15.5546875" style="1" bestFit="1" customWidth="1"/>
    <col min="3563" max="3563" width="8.88671875" style="1"/>
    <col min="3564" max="3564" width="19.88671875" style="1" bestFit="1" customWidth="1"/>
    <col min="3565" max="3565" width="16.109375" style="1" customWidth="1"/>
    <col min="3566" max="3566" width="13.88671875" style="1" customWidth="1"/>
    <col min="3567" max="3567" width="12.44140625" style="1" customWidth="1"/>
    <col min="3568" max="3808" width="8.88671875" style="1"/>
    <col min="3809" max="3809" width="6.33203125" style="1" customWidth="1"/>
    <col min="3810" max="3810" width="3.6640625" style="1" customWidth="1"/>
    <col min="3811" max="3811" width="51" style="1" customWidth="1"/>
    <col min="3812" max="3812" width="15.44140625" style="1" customWidth="1"/>
    <col min="3813" max="3813" width="17.33203125" style="1" bestFit="1" customWidth="1"/>
    <col min="3814" max="3814" width="18.6640625" style="1" bestFit="1" customWidth="1"/>
    <col min="3815" max="3815" width="13" style="1" bestFit="1" customWidth="1"/>
    <col min="3816" max="3816" width="15.5546875" style="1" bestFit="1" customWidth="1"/>
    <col min="3817" max="3817" width="13" style="1" bestFit="1" customWidth="1"/>
    <col min="3818" max="3818" width="15.5546875" style="1" bestFit="1" customWidth="1"/>
    <col min="3819" max="3819" width="8.88671875" style="1"/>
    <col min="3820" max="3820" width="19.88671875" style="1" bestFit="1" customWidth="1"/>
    <col min="3821" max="3821" width="16.109375" style="1" customWidth="1"/>
    <col min="3822" max="3822" width="13.88671875" style="1" customWidth="1"/>
    <col min="3823" max="3823" width="12.44140625" style="1" customWidth="1"/>
    <col min="3824" max="4064" width="8.88671875" style="1"/>
    <col min="4065" max="4065" width="6.33203125" style="1" customWidth="1"/>
    <col min="4066" max="4066" width="3.6640625" style="1" customWidth="1"/>
    <col min="4067" max="4067" width="51" style="1" customWidth="1"/>
    <col min="4068" max="4068" width="15.44140625" style="1" customWidth="1"/>
    <col min="4069" max="4069" width="17.33203125" style="1" bestFit="1" customWidth="1"/>
    <col min="4070" max="4070" width="18.6640625" style="1" bestFit="1" customWidth="1"/>
    <col min="4071" max="4071" width="13" style="1" bestFit="1" customWidth="1"/>
    <col min="4072" max="4072" width="15.5546875" style="1" bestFit="1" customWidth="1"/>
    <col min="4073" max="4073" width="13" style="1" bestFit="1" customWidth="1"/>
    <col min="4074" max="4074" width="15.5546875" style="1" bestFit="1" customWidth="1"/>
    <col min="4075" max="4075" width="8.88671875" style="1"/>
    <col min="4076" max="4076" width="19.88671875" style="1" bestFit="1" customWidth="1"/>
    <col min="4077" max="4077" width="16.109375" style="1" customWidth="1"/>
    <col min="4078" max="4078" width="13.88671875" style="1" customWidth="1"/>
    <col min="4079" max="4079" width="12.44140625" style="1" customWidth="1"/>
    <col min="4080" max="4320" width="8.88671875" style="1"/>
    <col min="4321" max="4321" width="6.33203125" style="1" customWidth="1"/>
    <col min="4322" max="4322" width="3.6640625" style="1" customWidth="1"/>
    <col min="4323" max="4323" width="51" style="1" customWidth="1"/>
    <col min="4324" max="4324" width="15.44140625" style="1" customWidth="1"/>
    <col min="4325" max="4325" width="17.33203125" style="1" bestFit="1" customWidth="1"/>
    <col min="4326" max="4326" width="18.6640625" style="1" bestFit="1" customWidth="1"/>
    <col min="4327" max="4327" width="13" style="1" bestFit="1" customWidth="1"/>
    <col min="4328" max="4328" width="15.5546875" style="1" bestFit="1" customWidth="1"/>
    <col min="4329" max="4329" width="13" style="1" bestFit="1" customWidth="1"/>
    <col min="4330" max="4330" width="15.5546875" style="1" bestFit="1" customWidth="1"/>
    <col min="4331" max="4331" width="8.88671875" style="1"/>
    <col min="4332" max="4332" width="19.88671875" style="1" bestFit="1" customWidth="1"/>
    <col min="4333" max="4333" width="16.109375" style="1" customWidth="1"/>
    <col min="4334" max="4334" width="13.88671875" style="1" customWidth="1"/>
    <col min="4335" max="4335" width="12.44140625" style="1" customWidth="1"/>
    <col min="4336" max="4576" width="8.88671875" style="1"/>
    <col min="4577" max="4577" width="6.33203125" style="1" customWidth="1"/>
    <col min="4578" max="4578" width="3.6640625" style="1" customWidth="1"/>
    <col min="4579" max="4579" width="51" style="1" customWidth="1"/>
    <col min="4580" max="4580" width="15.44140625" style="1" customWidth="1"/>
    <col min="4581" max="4581" width="17.33203125" style="1" bestFit="1" customWidth="1"/>
    <col min="4582" max="4582" width="18.6640625" style="1" bestFit="1" customWidth="1"/>
    <col min="4583" max="4583" width="13" style="1" bestFit="1" customWidth="1"/>
    <col min="4584" max="4584" width="15.5546875" style="1" bestFit="1" customWidth="1"/>
    <col min="4585" max="4585" width="13" style="1" bestFit="1" customWidth="1"/>
    <col min="4586" max="4586" width="15.5546875" style="1" bestFit="1" customWidth="1"/>
    <col min="4587" max="4587" width="8.88671875" style="1"/>
    <col min="4588" max="4588" width="19.88671875" style="1" bestFit="1" customWidth="1"/>
    <col min="4589" max="4589" width="16.109375" style="1" customWidth="1"/>
    <col min="4590" max="4590" width="13.88671875" style="1" customWidth="1"/>
    <col min="4591" max="4591" width="12.44140625" style="1" customWidth="1"/>
    <col min="4592" max="4832" width="8.88671875" style="1"/>
    <col min="4833" max="4833" width="6.33203125" style="1" customWidth="1"/>
    <col min="4834" max="4834" width="3.6640625" style="1" customWidth="1"/>
    <col min="4835" max="4835" width="51" style="1" customWidth="1"/>
    <col min="4836" max="4836" width="15.44140625" style="1" customWidth="1"/>
    <col min="4837" max="4837" width="17.33203125" style="1" bestFit="1" customWidth="1"/>
    <col min="4838" max="4838" width="18.6640625" style="1" bestFit="1" customWidth="1"/>
    <col min="4839" max="4839" width="13" style="1" bestFit="1" customWidth="1"/>
    <col min="4840" max="4840" width="15.5546875" style="1" bestFit="1" customWidth="1"/>
    <col min="4841" max="4841" width="13" style="1" bestFit="1" customWidth="1"/>
    <col min="4842" max="4842" width="15.5546875" style="1" bestFit="1" customWidth="1"/>
    <col min="4843" max="4843" width="8.88671875" style="1"/>
    <col min="4844" max="4844" width="19.88671875" style="1" bestFit="1" customWidth="1"/>
    <col min="4845" max="4845" width="16.109375" style="1" customWidth="1"/>
    <col min="4846" max="4846" width="13.88671875" style="1" customWidth="1"/>
    <col min="4847" max="4847" width="12.44140625" style="1" customWidth="1"/>
    <col min="4848" max="5088" width="8.88671875" style="1"/>
    <col min="5089" max="5089" width="6.33203125" style="1" customWidth="1"/>
    <col min="5090" max="5090" width="3.6640625" style="1" customWidth="1"/>
    <col min="5091" max="5091" width="51" style="1" customWidth="1"/>
    <col min="5092" max="5092" width="15.44140625" style="1" customWidth="1"/>
    <col min="5093" max="5093" width="17.33203125" style="1" bestFit="1" customWidth="1"/>
    <col min="5094" max="5094" width="18.6640625" style="1" bestFit="1" customWidth="1"/>
    <col min="5095" max="5095" width="13" style="1" bestFit="1" customWidth="1"/>
    <col min="5096" max="5096" width="15.5546875" style="1" bestFit="1" customWidth="1"/>
    <col min="5097" max="5097" width="13" style="1" bestFit="1" customWidth="1"/>
    <col min="5098" max="5098" width="15.5546875" style="1" bestFit="1" customWidth="1"/>
    <col min="5099" max="5099" width="8.88671875" style="1"/>
    <col min="5100" max="5100" width="19.88671875" style="1" bestFit="1" customWidth="1"/>
    <col min="5101" max="5101" width="16.109375" style="1" customWidth="1"/>
    <col min="5102" max="5102" width="13.88671875" style="1" customWidth="1"/>
    <col min="5103" max="5103" width="12.44140625" style="1" customWidth="1"/>
    <col min="5104" max="5344" width="8.88671875" style="1"/>
    <col min="5345" max="5345" width="6.33203125" style="1" customWidth="1"/>
    <col min="5346" max="5346" width="3.6640625" style="1" customWidth="1"/>
    <col min="5347" max="5347" width="51" style="1" customWidth="1"/>
    <col min="5348" max="5348" width="15.44140625" style="1" customWidth="1"/>
    <col min="5349" max="5349" width="17.33203125" style="1" bestFit="1" customWidth="1"/>
    <col min="5350" max="5350" width="18.6640625" style="1" bestFit="1" customWidth="1"/>
    <col min="5351" max="5351" width="13" style="1" bestFit="1" customWidth="1"/>
    <col min="5352" max="5352" width="15.5546875" style="1" bestFit="1" customWidth="1"/>
    <col min="5353" max="5353" width="13" style="1" bestFit="1" customWidth="1"/>
    <col min="5354" max="5354" width="15.5546875" style="1" bestFit="1" customWidth="1"/>
    <col min="5355" max="5355" width="8.88671875" style="1"/>
    <col min="5356" max="5356" width="19.88671875" style="1" bestFit="1" customWidth="1"/>
    <col min="5357" max="5357" width="16.109375" style="1" customWidth="1"/>
    <col min="5358" max="5358" width="13.88671875" style="1" customWidth="1"/>
    <col min="5359" max="5359" width="12.44140625" style="1" customWidth="1"/>
    <col min="5360" max="5600" width="8.88671875" style="1"/>
    <col min="5601" max="5601" width="6.33203125" style="1" customWidth="1"/>
    <col min="5602" max="5602" width="3.6640625" style="1" customWidth="1"/>
    <col min="5603" max="5603" width="51" style="1" customWidth="1"/>
    <col min="5604" max="5604" width="15.44140625" style="1" customWidth="1"/>
    <col min="5605" max="5605" width="17.33203125" style="1" bestFit="1" customWidth="1"/>
    <col min="5606" max="5606" width="18.6640625" style="1" bestFit="1" customWidth="1"/>
    <col min="5607" max="5607" width="13" style="1" bestFit="1" customWidth="1"/>
    <col min="5608" max="5608" width="15.5546875" style="1" bestFit="1" customWidth="1"/>
    <col min="5609" max="5609" width="13" style="1" bestFit="1" customWidth="1"/>
    <col min="5610" max="5610" width="15.5546875" style="1" bestFit="1" customWidth="1"/>
    <col min="5611" max="5611" width="8.88671875" style="1"/>
    <col min="5612" max="5612" width="19.88671875" style="1" bestFit="1" customWidth="1"/>
    <col min="5613" max="5613" width="16.109375" style="1" customWidth="1"/>
    <col min="5614" max="5614" width="13.88671875" style="1" customWidth="1"/>
    <col min="5615" max="5615" width="12.44140625" style="1" customWidth="1"/>
    <col min="5616" max="5856" width="8.88671875" style="1"/>
    <col min="5857" max="5857" width="6.33203125" style="1" customWidth="1"/>
    <col min="5858" max="5858" width="3.6640625" style="1" customWidth="1"/>
    <col min="5859" max="5859" width="51" style="1" customWidth="1"/>
    <col min="5860" max="5860" width="15.44140625" style="1" customWidth="1"/>
    <col min="5861" max="5861" width="17.33203125" style="1" bestFit="1" customWidth="1"/>
    <col min="5862" max="5862" width="18.6640625" style="1" bestFit="1" customWidth="1"/>
    <col min="5863" max="5863" width="13" style="1" bestFit="1" customWidth="1"/>
    <col min="5864" max="5864" width="15.5546875" style="1" bestFit="1" customWidth="1"/>
    <col min="5865" max="5865" width="13" style="1" bestFit="1" customWidth="1"/>
    <col min="5866" max="5866" width="15.5546875" style="1" bestFit="1" customWidth="1"/>
    <col min="5867" max="5867" width="8.88671875" style="1"/>
    <col min="5868" max="5868" width="19.88671875" style="1" bestFit="1" customWidth="1"/>
    <col min="5869" max="5869" width="16.109375" style="1" customWidth="1"/>
    <col min="5870" max="5870" width="13.88671875" style="1" customWidth="1"/>
    <col min="5871" max="5871" width="12.44140625" style="1" customWidth="1"/>
    <col min="5872" max="6112" width="8.88671875" style="1"/>
    <col min="6113" max="6113" width="6.33203125" style="1" customWidth="1"/>
    <col min="6114" max="6114" width="3.6640625" style="1" customWidth="1"/>
    <col min="6115" max="6115" width="51" style="1" customWidth="1"/>
    <col min="6116" max="6116" width="15.44140625" style="1" customWidth="1"/>
    <col min="6117" max="6117" width="17.33203125" style="1" bestFit="1" customWidth="1"/>
    <col min="6118" max="6118" width="18.6640625" style="1" bestFit="1" customWidth="1"/>
    <col min="6119" max="6119" width="13" style="1" bestFit="1" customWidth="1"/>
    <col min="6120" max="6120" width="15.5546875" style="1" bestFit="1" customWidth="1"/>
    <col min="6121" max="6121" width="13" style="1" bestFit="1" customWidth="1"/>
    <col min="6122" max="6122" width="15.5546875" style="1" bestFit="1" customWidth="1"/>
    <col min="6123" max="6123" width="8.88671875" style="1"/>
    <col min="6124" max="6124" width="19.88671875" style="1" bestFit="1" customWidth="1"/>
    <col min="6125" max="6125" width="16.109375" style="1" customWidth="1"/>
    <col min="6126" max="6126" width="13.88671875" style="1" customWidth="1"/>
    <col min="6127" max="6127" width="12.44140625" style="1" customWidth="1"/>
    <col min="6128" max="6368" width="8.88671875" style="1"/>
    <col min="6369" max="6369" width="6.33203125" style="1" customWidth="1"/>
    <col min="6370" max="6370" width="3.6640625" style="1" customWidth="1"/>
    <col min="6371" max="6371" width="51" style="1" customWidth="1"/>
    <col min="6372" max="6372" width="15.44140625" style="1" customWidth="1"/>
    <col min="6373" max="6373" width="17.33203125" style="1" bestFit="1" customWidth="1"/>
    <col min="6374" max="6374" width="18.6640625" style="1" bestFit="1" customWidth="1"/>
    <col min="6375" max="6375" width="13" style="1" bestFit="1" customWidth="1"/>
    <col min="6376" max="6376" width="15.5546875" style="1" bestFit="1" customWidth="1"/>
    <col min="6377" max="6377" width="13" style="1" bestFit="1" customWidth="1"/>
    <col min="6378" max="6378" width="15.5546875" style="1" bestFit="1" customWidth="1"/>
    <col min="6379" max="6379" width="8.88671875" style="1"/>
    <col min="6380" max="6380" width="19.88671875" style="1" bestFit="1" customWidth="1"/>
    <col min="6381" max="6381" width="16.109375" style="1" customWidth="1"/>
    <col min="6382" max="6382" width="13.88671875" style="1" customWidth="1"/>
    <col min="6383" max="6383" width="12.44140625" style="1" customWidth="1"/>
    <col min="6384" max="6624" width="8.88671875" style="1"/>
    <col min="6625" max="6625" width="6.33203125" style="1" customWidth="1"/>
    <col min="6626" max="6626" width="3.6640625" style="1" customWidth="1"/>
    <col min="6627" max="6627" width="51" style="1" customWidth="1"/>
    <col min="6628" max="6628" width="15.44140625" style="1" customWidth="1"/>
    <col min="6629" max="6629" width="17.33203125" style="1" bestFit="1" customWidth="1"/>
    <col min="6630" max="6630" width="18.6640625" style="1" bestFit="1" customWidth="1"/>
    <col min="6631" max="6631" width="13" style="1" bestFit="1" customWidth="1"/>
    <col min="6632" max="6632" width="15.5546875" style="1" bestFit="1" customWidth="1"/>
    <col min="6633" max="6633" width="13" style="1" bestFit="1" customWidth="1"/>
    <col min="6634" max="6634" width="15.5546875" style="1" bestFit="1" customWidth="1"/>
    <col min="6635" max="6635" width="8.88671875" style="1"/>
    <col min="6636" max="6636" width="19.88671875" style="1" bestFit="1" customWidth="1"/>
    <col min="6637" max="6637" width="16.109375" style="1" customWidth="1"/>
    <col min="6638" max="6638" width="13.88671875" style="1" customWidth="1"/>
    <col min="6639" max="6639" width="12.44140625" style="1" customWidth="1"/>
    <col min="6640" max="6880" width="8.88671875" style="1"/>
    <col min="6881" max="6881" width="6.33203125" style="1" customWidth="1"/>
    <col min="6882" max="6882" width="3.6640625" style="1" customWidth="1"/>
    <col min="6883" max="6883" width="51" style="1" customWidth="1"/>
    <col min="6884" max="6884" width="15.44140625" style="1" customWidth="1"/>
    <col min="6885" max="6885" width="17.33203125" style="1" bestFit="1" customWidth="1"/>
    <col min="6886" max="6886" width="18.6640625" style="1" bestFit="1" customWidth="1"/>
    <col min="6887" max="6887" width="13" style="1" bestFit="1" customWidth="1"/>
    <col min="6888" max="6888" width="15.5546875" style="1" bestFit="1" customWidth="1"/>
    <col min="6889" max="6889" width="13" style="1" bestFit="1" customWidth="1"/>
    <col min="6890" max="6890" width="15.5546875" style="1" bestFit="1" customWidth="1"/>
    <col min="6891" max="6891" width="8.88671875" style="1"/>
    <col min="6892" max="6892" width="19.88671875" style="1" bestFit="1" customWidth="1"/>
    <col min="6893" max="6893" width="16.109375" style="1" customWidth="1"/>
    <col min="6894" max="6894" width="13.88671875" style="1" customWidth="1"/>
    <col min="6895" max="6895" width="12.44140625" style="1" customWidth="1"/>
    <col min="6896" max="7136" width="8.88671875" style="1"/>
    <col min="7137" max="7137" width="6.33203125" style="1" customWidth="1"/>
    <col min="7138" max="7138" width="3.6640625" style="1" customWidth="1"/>
    <col min="7139" max="7139" width="51" style="1" customWidth="1"/>
    <col min="7140" max="7140" width="15.44140625" style="1" customWidth="1"/>
    <col min="7141" max="7141" width="17.33203125" style="1" bestFit="1" customWidth="1"/>
    <col min="7142" max="7142" width="18.6640625" style="1" bestFit="1" customWidth="1"/>
    <col min="7143" max="7143" width="13" style="1" bestFit="1" customWidth="1"/>
    <col min="7144" max="7144" width="15.5546875" style="1" bestFit="1" customWidth="1"/>
    <col min="7145" max="7145" width="13" style="1" bestFit="1" customWidth="1"/>
    <col min="7146" max="7146" width="15.5546875" style="1" bestFit="1" customWidth="1"/>
    <col min="7147" max="7147" width="8.88671875" style="1"/>
    <col min="7148" max="7148" width="19.88671875" style="1" bestFit="1" customWidth="1"/>
    <col min="7149" max="7149" width="16.109375" style="1" customWidth="1"/>
    <col min="7150" max="7150" width="13.88671875" style="1" customWidth="1"/>
    <col min="7151" max="7151" width="12.44140625" style="1" customWidth="1"/>
    <col min="7152" max="7392" width="8.88671875" style="1"/>
    <col min="7393" max="7393" width="6.33203125" style="1" customWidth="1"/>
    <col min="7394" max="7394" width="3.6640625" style="1" customWidth="1"/>
    <col min="7395" max="7395" width="51" style="1" customWidth="1"/>
    <col min="7396" max="7396" width="15.44140625" style="1" customWidth="1"/>
    <col min="7397" max="7397" width="17.33203125" style="1" bestFit="1" customWidth="1"/>
    <col min="7398" max="7398" width="18.6640625" style="1" bestFit="1" customWidth="1"/>
    <col min="7399" max="7399" width="13" style="1" bestFit="1" customWidth="1"/>
    <col min="7400" max="7400" width="15.5546875" style="1" bestFit="1" customWidth="1"/>
    <col min="7401" max="7401" width="13" style="1" bestFit="1" customWidth="1"/>
    <col min="7402" max="7402" width="15.5546875" style="1" bestFit="1" customWidth="1"/>
    <col min="7403" max="7403" width="8.88671875" style="1"/>
    <col min="7404" max="7404" width="19.88671875" style="1" bestFit="1" customWidth="1"/>
    <col min="7405" max="7405" width="16.109375" style="1" customWidth="1"/>
    <col min="7406" max="7406" width="13.88671875" style="1" customWidth="1"/>
    <col min="7407" max="7407" width="12.44140625" style="1" customWidth="1"/>
    <col min="7408" max="7648" width="8.88671875" style="1"/>
    <col min="7649" max="7649" width="6.33203125" style="1" customWidth="1"/>
    <col min="7650" max="7650" width="3.6640625" style="1" customWidth="1"/>
    <col min="7651" max="7651" width="51" style="1" customWidth="1"/>
    <col min="7652" max="7652" width="15.44140625" style="1" customWidth="1"/>
    <col min="7653" max="7653" width="17.33203125" style="1" bestFit="1" customWidth="1"/>
    <col min="7654" max="7654" width="18.6640625" style="1" bestFit="1" customWidth="1"/>
    <col min="7655" max="7655" width="13" style="1" bestFit="1" customWidth="1"/>
    <col min="7656" max="7656" width="15.5546875" style="1" bestFit="1" customWidth="1"/>
    <col min="7657" max="7657" width="13" style="1" bestFit="1" customWidth="1"/>
    <col min="7658" max="7658" width="15.5546875" style="1" bestFit="1" customWidth="1"/>
    <col min="7659" max="7659" width="8.88671875" style="1"/>
    <col min="7660" max="7660" width="19.88671875" style="1" bestFit="1" customWidth="1"/>
    <col min="7661" max="7661" width="16.109375" style="1" customWidth="1"/>
    <col min="7662" max="7662" width="13.88671875" style="1" customWidth="1"/>
    <col min="7663" max="7663" width="12.44140625" style="1" customWidth="1"/>
    <col min="7664" max="7904" width="8.88671875" style="1"/>
    <col min="7905" max="7905" width="6.33203125" style="1" customWidth="1"/>
    <col min="7906" max="7906" width="3.6640625" style="1" customWidth="1"/>
    <col min="7907" max="7907" width="51" style="1" customWidth="1"/>
    <col min="7908" max="7908" width="15.44140625" style="1" customWidth="1"/>
    <col min="7909" max="7909" width="17.33203125" style="1" bestFit="1" customWidth="1"/>
    <col min="7910" max="7910" width="18.6640625" style="1" bestFit="1" customWidth="1"/>
    <col min="7911" max="7911" width="13" style="1" bestFit="1" customWidth="1"/>
    <col min="7912" max="7912" width="15.5546875" style="1" bestFit="1" customWidth="1"/>
    <col min="7913" max="7913" width="13" style="1" bestFit="1" customWidth="1"/>
    <col min="7914" max="7914" width="15.5546875" style="1" bestFit="1" customWidth="1"/>
    <col min="7915" max="7915" width="8.88671875" style="1"/>
    <col min="7916" max="7916" width="19.88671875" style="1" bestFit="1" customWidth="1"/>
    <col min="7917" max="7917" width="16.109375" style="1" customWidth="1"/>
    <col min="7918" max="7918" width="13.88671875" style="1" customWidth="1"/>
    <col min="7919" max="7919" width="12.44140625" style="1" customWidth="1"/>
    <col min="7920" max="8160" width="8.88671875" style="1"/>
    <col min="8161" max="8161" width="6.33203125" style="1" customWidth="1"/>
    <col min="8162" max="8162" width="3.6640625" style="1" customWidth="1"/>
    <col min="8163" max="8163" width="51" style="1" customWidth="1"/>
    <col min="8164" max="8164" width="15.44140625" style="1" customWidth="1"/>
    <col min="8165" max="8165" width="17.33203125" style="1" bestFit="1" customWidth="1"/>
    <col min="8166" max="8166" width="18.6640625" style="1" bestFit="1" customWidth="1"/>
    <col min="8167" max="8167" width="13" style="1" bestFit="1" customWidth="1"/>
    <col min="8168" max="8168" width="15.5546875" style="1" bestFit="1" customWidth="1"/>
    <col min="8169" max="8169" width="13" style="1" bestFit="1" customWidth="1"/>
    <col min="8170" max="8170" width="15.5546875" style="1" bestFit="1" customWidth="1"/>
    <col min="8171" max="8171" width="8.88671875" style="1"/>
    <col min="8172" max="8172" width="19.88671875" style="1" bestFit="1" customWidth="1"/>
    <col min="8173" max="8173" width="16.109375" style="1" customWidth="1"/>
    <col min="8174" max="8174" width="13.88671875" style="1" customWidth="1"/>
    <col min="8175" max="8175" width="12.44140625" style="1" customWidth="1"/>
    <col min="8176" max="8416" width="8.88671875" style="1"/>
    <col min="8417" max="8417" width="6.33203125" style="1" customWidth="1"/>
    <col min="8418" max="8418" width="3.6640625" style="1" customWidth="1"/>
    <col min="8419" max="8419" width="51" style="1" customWidth="1"/>
    <col min="8420" max="8420" width="15.44140625" style="1" customWidth="1"/>
    <col min="8421" max="8421" width="17.33203125" style="1" bestFit="1" customWidth="1"/>
    <col min="8422" max="8422" width="18.6640625" style="1" bestFit="1" customWidth="1"/>
    <col min="8423" max="8423" width="13" style="1" bestFit="1" customWidth="1"/>
    <col min="8424" max="8424" width="15.5546875" style="1" bestFit="1" customWidth="1"/>
    <col min="8425" max="8425" width="13" style="1" bestFit="1" customWidth="1"/>
    <col min="8426" max="8426" width="15.5546875" style="1" bestFit="1" customWidth="1"/>
    <col min="8427" max="8427" width="8.88671875" style="1"/>
    <col min="8428" max="8428" width="19.88671875" style="1" bestFit="1" customWidth="1"/>
    <col min="8429" max="8429" width="16.109375" style="1" customWidth="1"/>
    <col min="8430" max="8430" width="13.88671875" style="1" customWidth="1"/>
    <col min="8431" max="8431" width="12.44140625" style="1" customWidth="1"/>
    <col min="8432" max="8672" width="8.88671875" style="1"/>
    <col min="8673" max="8673" width="6.33203125" style="1" customWidth="1"/>
    <col min="8674" max="8674" width="3.6640625" style="1" customWidth="1"/>
    <col min="8675" max="8675" width="51" style="1" customWidth="1"/>
    <col min="8676" max="8676" width="15.44140625" style="1" customWidth="1"/>
    <col min="8677" max="8677" width="17.33203125" style="1" bestFit="1" customWidth="1"/>
    <col min="8678" max="8678" width="18.6640625" style="1" bestFit="1" customWidth="1"/>
    <col min="8679" max="8679" width="13" style="1" bestFit="1" customWidth="1"/>
    <col min="8680" max="8680" width="15.5546875" style="1" bestFit="1" customWidth="1"/>
    <col min="8681" max="8681" width="13" style="1" bestFit="1" customWidth="1"/>
    <col min="8682" max="8682" width="15.5546875" style="1" bestFit="1" customWidth="1"/>
    <col min="8683" max="8683" width="8.88671875" style="1"/>
    <col min="8684" max="8684" width="19.88671875" style="1" bestFit="1" customWidth="1"/>
    <col min="8685" max="8685" width="16.109375" style="1" customWidth="1"/>
    <col min="8686" max="8686" width="13.88671875" style="1" customWidth="1"/>
    <col min="8687" max="8687" width="12.44140625" style="1" customWidth="1"/>
    <col min="8688" max="8928" width="8.88671875" style="1"/>
    <col min="8929" max="8929" width="6.33203125" style="1" customWidth="1"/>
    <col min="8930" max="8930" width="3.6640625" style="1" customWidth="1"/>
    <col min="8931" max="8931" width="51" style="1" customWidth="1"/>
    <col min="8932" max="8932" width="15.44140625" style="1" customWidth="1"/>
    <col min="8933" max="8933" width="17.33203125" style="1" bestFit="1" customWidth="1"/>
    <col min="8934" max="8934" width="18.6640625" style="1" bestFit="1" customWidth="1"/>
    <col min="8935" max="8935" width="13" style="1" bestFit="1" customWidth="1"/>
    <col min="8936" max="8936" width="15.5546875" style="1" bestFit="1" customWidth="1"/>
    <col min="8937" max="8937" width="13" style="1" bestFit="1" customWidth="1"/>
    <col min="8938" max="8938" width="15.5546875" style="1" bestFit="1" customWidth="1"/>
    <col min="8939" max="8939" width="8.88671875" style="1"/>
    <col min="8940" max="8940" width="19.88671875" style="1" bestFit="1" customWidth="1"/>
    <col min="8941" max="8941" width="16.109375" style="1" customWidth="1"/>
    <col min="8942" max="8942" width="13.88671875" style="1" customWidth="1"/>
    <col min="8943" max="8943" width="12.44140625" style="1" customWidth="1"/>
    <col min="8944" max="9184" width="8.88671875" style="1"/>
    <col min="9185" max="9185" width="6.33203125" style="1" customWidth="1"/>
    <col min="9186" max="9186" width="3.6640625" style="1" customWidth="1"/>
    <col min="9187" max="9187" width="51" style="1" customWidth="1"/>
    <col min="9188" max="9188" width="15.44140625" style="1" customWidth="1"/>
    <col min="9189" max="9189" width="17.33203125" style="1" bestFit="1" customWidth="1"/>
    <col min="9190" max="9190" width="18.6640625" style="1" bestFit="1" customWidth="1"/>
    <col min="9191" max="9191" width="13" style="1" bestFit="1" customWidth="1"/>
    <col min="9192" max="9192" width="15.5546875" style="1" bestFit="1" customWidth="1"/>
    <col min="9193" max="9193" width="13" style="1" bestFit="1" customWidth="1"/>
    <col min="9194" max="9194" width="15.5546875" style="1" bestFit="1" customWidth="1"/>
    <col min="9195" max="9195" width="8.88671875" style="1"/>
    <col min="9196" max="9196" width="19.88671875" style="1" bestFit="1" customWidth="1"/>
    <col min="9197" max="9197" width="16.109375" style="1" customWidth="1"/>
    <col min="9198" max="9198" width="13.88671875" style="1" customWidth="1"/>
    <col min="9199" max="9199" width="12.44140625" style="1" customWidth="1"/>
    <col min="9200" max="9440" width="8.88671875" style="1"/>
    <col min="9441" max="9441" width="6.33203125" style="1" customWidth="1"/>
    <col min="9442" max="9442" width="3.6640625" style="1" customWidth="1"/>
    <col min="9443" max="9443" width="51" style="1" customWidth="1"/>
    <col min="9444" max="9444" width="15.44140625" style="1" customWidth="1"/>
    <col min="9445" max="9445" width="17.33203125" style="1" bestFit="1" customWidth="1"/>
    <col min="9446" max="9446" width="18.6640625" style="1" bestFit="1" customWidth="1"/>
    <col min="9447" max="9447" width="13" style="1" bestFit="1" customWidth="1"/>
    <col min="9448" max="9448" width="15.5546875" style="1" bestFit="1" customWidth="1"/>
    <col min="9449" max="9449" width="13" style="1" bestFit="1" customWidth="1"/>
    <col min="9450" max="9450" width="15.5546875" style="1" bestFit="1" customWidth="1"/>
    <col min="9451" max="9451" width="8.88671875" style="1"/>
    <col min="9452" max="9452" width="19.88671875" style="1" bestFit="1" customWidth="1"/>
    <col min="9453" max="9453" width="16.109375" style="1" customWidth="1"/>
    <col min="9454" max="9454" width="13.88671875" style="1" customWidth="1"/>
    <col min="9455" max="9455" width="12.44140625" style="1" customWidth="1"/>
    <col min="9456" max="9696" width="8.88671875" style="1"/>
    <col min="9697" max="9697" width="6.33203125" style="1" customWidth="1"/>
    <col min="9698" max="9698" width="3.6640625" style="1" customWidth="1"/>
    <col min="9699" max="9699" width="51" style="1" customWidth="1"/>
    <col min="9700" max="9700" width="15.44140625" style="1" customWidth="1"/>
    <col min="9701" max="9701" width="17.33203125" style="1" bestFit="1" customWidth="1"/>
    <col min="9702" max="9702" width="18.6640625" style="1" bestFit="1" customWidth="1"/>
    <col min="9703" max="9703" width="13" style="1" bestFit="1" customWidth="1"/>
    <col min="9704" max="9704" width="15.5546875" style="1" bestFit="1" customWidth="1"/>
    <col min="9705" max="9705" width="13" style="1" bestFit="1" customWidth="1"/>
    <col min="9706" max="9706" width="15.5546875" style="1" bestFit="1" customWidth="1"/>
    <col min="9707" max="9707" width="8.88671875" style="1"/>
    <col min="9708" max="9708" width="19.88671875" style="1" bestFit="1" customWidth="1"/>
    <col min="9709" max="9709" width="16.109375" style="1" customWidth="1"/>
    <col min="9710" max="9710" width="13.88671875" style="1" customWidth="1"/>
    <col min="9711" max="9711" width="12.44140625" style="1" customWidth="1"/>
    <col min="9712" max="9952" width="8.88671875" style="1"/>
    <col min="9953" max="9953" width="6.33203125" style="1" customWidth="1"/>
    <col min="9954" max="9954" width="3.6640625" style="1" customWidth="1"/>
    <col min="9955" max="9955" width="51" style="1" customWidth="1"/>
    <col min="9956" max="9956" width="15.44140625" style="1" customWidth="1"/>
    <col min="9957" max="9957" width="17.33203125" style="1" bestFit="1" customWidth="1"/>
    <col min="9958" max="9958" width="18.6640625" style="1" bestFit="1" customWidth="1"/>
    <col min="9959" max="9959" width="13" style="1" bestFit="1" customWidth="1"/>
    <col min="9960" max="9960" width="15.5546875" style="1" bestFit="1" customWidth="1"/>
    <col min="9961" max="9961" width="13" style="1" bestFit="1" customWidth="1"/>
    <col min="9962" max="9962" width="15.5546875" style="1" bestFit="1" customWidth="1"/>
    <col min="9963" max="9963" width="8.88671875" style="1"/>
    <col min="9964" max="9964" width="19.88671875" style="1" bestFit="1" customWidth="1"/>
    <col min="9965" max="9965" width="16.109375" style="1" customWidth="1"/>
    <col min="9966" max="9966" width="13.88671875" style="1" customWidth="1"/>
    <col min="9967" max="9967" width="12.44140625" style="1" customWidth="1"/>
    <col min="9968" max="10208" width="8.88671875" style="1"/>
    <col min="10209" max="10209" width="6.33203125" style="1" customWidth="1"/>
    <col min="10210" max="10210" width="3.6640625" style="1" customWidth="1"/>
    <col min="10211" max="10211" width="51" style="1" customWidth="1"/>
    <col min="10212" max="10212" width="15.44140625" style="1" customWidth="1"/>
    <col min="10213" max="10213" width="17.33203125" style="1" bestFit="1" customWidth="1"/>
    <col min="10214" max="10214" width="18.6640625" style="1" bestFit="1" customWidth="1"/>
    <col min="10215" max="10215" width="13" style="1" bestFit="1" customWidth="1"/>
    <col min="10216" max="10216" width="15.5546875" style="1" bestFit="1" customWidth="1"/>
    <col min="10217" max="10217" width="13" style="1" bestFit="1" customWidth="1"/>
    <col min="10218" max="10218" width="15.5546875" style="1" bestFit="1" customWidth="1"/>
    <col min="10219" max="10219" width="8.88671875" style="1"/>
    <col min="10220" max="10220" width="19.88671875" style="1" bestFit="1" customWidth="1"/>
    <col min="10221" max="10221" width="16.109375" style="1" customWidth="1"/>
    <col min="10222" max="10222" width="13.88671875" style="1" customWidth="1"/>
    <col min="10223" max="10223" width="12.44140625" style="1" customWidth="1"/>
    <col min="10224" max="10464" width="8.88671875" style="1"/>
    <col min="10465" max="10465" width="6.33203125" style="1" customWidth="1"/>
    <col min="10466" max="10466" width="3.6640625" style="1" customWidth="1"/>
    <col min="10467" max="10467" width="51" style="1" customWidth="1"/>
    <col min="10468" max="10468" width="15.44140625" style="1" customWidth="1"/>
    <col min="10469" max="10469" width="17.33203125" style="1" bestFit="1" customWidth="1"/>
    <col min="10470" max="10470" width="18.6640625" style="1" bestFit="1" customWidth="1"/>
    <col min="10471" max="10471" width="13" style="1" bestFit="1" customWidth="1"/>
    <col min="10472" max="10472" width="15.5546875" style="1" bestFit="1" customWidth="1"/>
    <col min="10473" max="10473" width="13" style="1" bestFit="1" customWidth="1"/>
    <col min="10474" max="10474" width="15.5546875" style="1" bestFit="1" customWidth="1"/>
    <col min="10475" max="10475" width="8.88671875" style="1"/>
    <col min="10476" max="10476" width="19.88671875" style="1" bestFit="1" customWidth="1"/>
    <col min="10477" max="10477" width="16.109375" style="1" customWidth="1"/>
    <col min="10478" max="10478" width="13.88671875" style="1" customWidth="1"/>
    <col min="10479" max="10479" width="12.44140625" style="1" customWidth="1"/>
    <col min="10480" max="10720" width="8.88671875" style="1"/>
    <col min="10721" max="10721" width="6.33203125" style="1" customWidth="1"/>
    <col min="10722" max="10722" width="3.6640625" style="1" customWidth="1"/>
    <col min="10723" max="10723" width="51" style="1" customWidth="1"/>
    <col min="10724" max="10724" width="15.44140625" style="1" customWidth="1"/>
    <col min="10725" max="10725" width="17.33203125" style="1" bestFit="1" customWidth="1"/>
    <col min="10726" max="10726" width="18.6640625" style="1" bestFit="1" customWidth="1"/>
    <col min="10727" max="10727" width="13" style="1" bestFit="1" customWidth="1"/>
    <col min="10728" max="10728" width="15.5546875" style="1" bestFit="1" customWidth="1"/>
    <col min="10729" max="10729" width="13" style="1" bestFit="1" customWidth="1"/>
    <col min="10730" max="10730" width="15.5546875" style="1" bestFit="1" customWidth="1"/>
    <col min="10731" max="10731" width="8.88671875" style="1"/>
    <col min="10732" max="10732" width="19.88671875" style="1" bestFit="1" customWidth="1"/>
    <col min="10733" max="10733" width="16.109375" style="1" customWidth="1"/>
    <col min="10734" max="10734" width="13.88671875" style="1" customWidth="1"/>
    <col min="10735" max="10735" width="12.44140625" style="1" customWidth="1"/>
    <col min="10736" max="10976" width="8.88671875" style="1"/>
    <col min="10977" max="10977" width="6.33203125" style="1" customWidth="1"/>
    <col min="10978" max="10978" width="3.6640625" style="1" customWidth="1"/>
    <col min="10979" max="10979" width="51" style="1" customWidth="1"/>
    <col min="10980" max="10980" width="15.44140625" style="1" customWidth="1"/>
    <col min="10981" max="10981" width="17.33203125" style="1" bestFit="1" customWidth="1"/>
    <col min="10982" max="10982" width="18.6640625" style="1" bestFit="1" customWidth="1"/>
    <col min="10983" max="10983" width="13" style="1" bestFit="1" customWidth="1"/>
    <col min="10984" max="10984" width="15.5546875" style="1" bestFit="1" customWidth="1"/>
    <col min="10985" max="10985" width="13" style="1" bestFit="1" customWidth="1"/>
    <col min="10986" max="10986" width="15.5546875" style="1" bestFit="1" customWidth="1"/>
    <col min="10987" max="10987" width="8.88671875" style="1"/>
    <col min="10988" max="10988" width="19.88671875" style="1" bestFit="1" customWidth="1"/>
    <col min="10989" max="10989" width="16.109375" style="1" customWidth="1"/>
    <col min="10990" max="10990" width="13.88671875" style="1" customWidth="1"/>
    <col min="10991" max="10991" width="12.44140625" style="1" customWidth="1"/>
    <col min="10992" max="11232" width="8.88671875" style="1"/>
    <col min="11233" max="11233" width="6.33203125" style="1" customWidth="1"/>
    <col min="11234" max="11234" width="3.6640625" style="1" customWidth="1"/>
    <col min="11235" max="11235" width="51" style="1" customWidth="1"/>
    <col min="11236" max="11236" width="15.44140625" style="1" customWidth="1"/>
    <col min="11237" max="11237" width="17.33203125" style="1" bestFit="1" customWidth="1"/>
    <col min="11238" max="11238" width="18.6640625" style="1" bestFit="1" customWidth="1"/>
    <col min="11239" max="11239" width="13" style="1" bestFit="1" customWidth="1"/>
    <col min="11240" max="11240" width="15.5546875" style="1" bestFit="1" customWidth="1"/>
    <col min="11241" max="11241" width="13" style="1" bestFit="1" customWidth="1"/>
    <col min="11242" max="11242" width="15.5546875" style="1" bestFit="1" customWidth="1"/>
    <col min="11243" max="11243" width="8.88671875" style="1"/>
    <col min="11244" max="11244" width="19.88671875" style="1" bestFit="1" customWidth="1"/>
    <col min="11245" max="11245" width="16.109375" style="1" customWidth="1"/>
    <col min="11246" max="11246" width="13.88671875" style="1" customWidth="1"/>
    <col min="11247" max="11247" width="12.44140625" style="1" customWidth="1"/>
    <col min="11248" max="11488" width="8.88671875" style="1"/>
    <col min="11489" max="11489" width="6.33203125" style="1" customWidth="1"/>
    <col min="11490" max="11490" width="3.6640625" style="1" customWidth="1"/>
    <col min="11491" max="11491" width="51" style="1" customWidth="1"/>
    <col min="11492" max="11492" width="15.44140625" style="1" customWidth="1"/>
    <col min="11493" max="11493" width="17.33203125" style="1" bestFit="1" customWidth="1"/>
    <col min="11494" max="11494" width="18.6640625" style="1" bestFit="1" customWidth="1"/>
    <col min="11495" max="11495" width="13" style="1" bestFit="1" customWidth="1"/>
    <col min="11496" max="11496" width="15.5546875" style="1" bestFit="1" customWidth="1"/>
    <col min="11497" max="11497" width="13" style="1" bestFit="1" customWidth="1"/>
    <col min="11498" max="11498" width="15.5546875" style="1" bestFit="1" customWidth="1"/>
    <col min="11499" max="11499" width="8.88671875" style="1"/>
    <col min="11500" max="11500" width="19.88671875" style="1" bestFit="1" customWidth="1"/>
    <col min="11501" max="11501" width="16.109375" style="1" customWidth="1"/>
    <col min="11502" max="11502" width="13.88671875" style="1" customWidth="1"/>
    <col min="11503" max="11503" width="12.44140625" style="1" customWidth="1"/>
    <col min="11504" max="11744" width="8.88671875" style="1"/>
    <col min="11745" max="11745" width="6.33203125" style="1" customWidth="1"/>
    <col min="11746" max="11746" width="3.6640625" style="1" customWidth="1"/>
    <col min="11747" max="11747" width="51" style="1" customWidth="1"/>
    <col min="11748" max="11748" width="15.44140625" style="1" customWidth="1"/>
    <col min="11749" max="11749" width="17.33203125" style="1" bestFit="1" customWidth="1"/>
    <col min="11750" max="11750" width="18.6640625" style="1" bestFit="1" customWidth="1"/>
    <col min="11751" max="11751" width="13" style="1" bestFit="1" customWidth="1"/>
    <col min="11752" max="11752" width="15.5546875" style="1" bestFit="1" customWidth="1"/>
    <col min="11753" max="11753" width="13" style="1" bestFit="1" customWidth="1"/>
    <col min="11754" max="11754" width="15.5546875" style="1" bestFit="1" customWidth="1"/>
    <col min="11755" max="11755" width="8.88671875" style="1"/>
    <col min="11756" max="11756" width="19.88671875" style="1" bestFit="1" customWidth="1"/>
    <col min="11757" max="11757" width="16.109375" style="1" customWidth="1"/>
    <col min="11758" max="11758" width="13.88671875" style="1" customWidth="1"/>
    <col min="11759" max="11759" width="12.44140625" style="1" customWidth="1"/>
    <col min="11760" max="12000" width="8.88671875" style="1"/>
    <col min="12001" max="12001" width="6.33203125" style="1" customWidth="1"/>
    <col min="12002" max="12002" width="3.6640625" style="1" customWidth="1"/>
    <col min="12003" max="12003" width="51" style="1" customWidth="1"/>
    <col min="12004" max="12004" width="15.44140625" style="1" customWidth="1"/>
    <col min="12005" max="12005" width="17.33203125" style="1" bestFit="1" customWidth="1"/>
    <col min="12006" max="12006" width="18.6640625" style="1" bestFit="1" customWidth="1"/>
    <col min="12007" max="12007" width="13" style="1" bestFit="1" customWidth="1"/>
    <col min="12008" max="12008" width="15.5546875" style="1" bestFit="1" customWidth="1"/>
    <col min="12009" max="12009" width="13" style="1" bestFit="1" customWidth="1"/>
    <col min="12010" max="12010" width="15.5546875" style="1" bestFit="1" customWidth="1"/>
    <col min="12011" max="12011" width="8.88671875" style="1"/>
    <col min="12012" max="12012" width="19.88671875" style="1" bestFit="1" customWidth="1"/>
    <col min="12013" max="12013" width="16.109375" style="1" customWidth="1"/>
    <col min="12014" max="12014" width="13.88671875" style="1" customWidth="1"/>
    <col min="12015" max="12015" width="12.44140625" style="1" customWidth="1"/>
    <col min="12016" max="12256" width="8.88671875" style="1"/>
    <col min="12257" max="12257" width="6.33203125" style="1" customWidth="1"/>
    <col min="12258" max="12258" width="3.6640625" style="1" customWidth="1"/>
    <col min="12259" max="12259" width="51" style="1" customWidth="1"/>
    <col min="12260" max="12260" width="15.44140625" style="1" customWidth="1"/>
    <col min="12261" max="12261" width="17.33203125" style="1" bestFit="1" customWidth="1"/>
    <col min="12262" max="12262" width="18.6640625" style="1" bestFit="1" customWidth="1"/>
    <col min="12263" max="12263" width="13" style="1" bestFit="1" customWidth="1"/>
    <col min="12264" max="12264" width="15.5546875" style="1" bestFit="1" customWidth="1"/>
    <col min="12265" max="12265" width="13" style="1" bestFit="1" customWidth="1"/>
    <col min="12266" max="12266" width="15.5546875" style="1" bestFit="1" customWidth="1"/>
    <col min="12267" max="12267" width="8.88671875" style="1"/>
    <col min="12268" max="12268" width="19.88671875" style="1" bestFit="1" customWidth="1"/>
    <col min="12269" max="12269" width="16.109375" style="1" customWidth="1"/>
    <col min="12270" max="12270" width="13.88671875" style="1" customWidth="1"/>
    <col min="12271" max="12271" width="12.44140625" style="1" customWidth="1"/>
    <col min="12272" max="12512" width="8.88671875" style="1"/>
    <col min="12513" max="12513" width="6.33203125" style="1" customWidth="1"/>
    <col min="12514" max="12514" width="3.6640625" style="1" customWidth="1"/>
    <col min="12515" max="12515" width="51" style="1" customWidth="1"/>
    <col min="12516" max="12516" width="15.44140625" style="1" customWidth="1"/>
    <col min="12517" max="12517" width="17.33203125" style="1" bestFit="1" customWidth="1"/>
    <col min="12518" max="12518" width="18.6640625" style="1" bestFit="1" customWidth="1"/>
    <col min="12519" max="12519" width="13" style="1" bestFit="1" customWidth="1"/>
    <col min="12520" max="12520" width="15.5546875" style="1" bestFit="1" customWidth="1"/>
    <col min="12521" max="12521" width="13" style="1" bestFit="1" customWidth="1"/>
    <col min="12522" max="12522" width="15.5546875" style="1" bestFit="1" customWidth="1"/>
    <col min="12523" max="12523" width="8.88671875" style="1"/>
    <col min="12524" max="12524" width="19.88671875" style="1" bestFit="1" customWidth="1"/>
    <col min="12525" max="12525" width="16.109375" style="1" customWidth="1"/>
    <col min="12526" max="12526" width="13.88671875" style="1" customWidth="1"/>
    <col min="12527" max="12527" width="12.44140625" style="1" customWidth="1"/>
    <col min="12528" max="12768" width="8.88671875" style="1"/>
    <col min="12769" max="12769" width="6.33203125" style="1" customWidth="1"/>
    <col min="12770" max="12770" width="3.6640625" style="1" customWidth="1"/>
    <col min="12771" max="12771" width="51" style="1" customWidth="1"/>
    <col min="12772" max="12772" width="15.44140625" style="1" customWidth="1"/>
    <col min="12773" max="12773" width="17.33203125" style="1" bestFit="1" customWidth="1"/>
    <col min="12774" max="12774" width="18.6640625" style="1" bestFit="1" customWidth="1"/>
    <col min="12775" max="12775" width="13" style="1" bestFit="1" customWidth="1"/>
    <col min="12776" max="12776" width="15.5546875" style="1" bestFit="1" customWidth="1"/>
    <col min="12777" max="12777" width="13" style="1" bestFit="1" customWidth="1"/>
    <col min="12778" max="12778" width="15.5546875" style="1" bestFit="1" customWidth="1"/>
    <col min="12779" max="12779" width="8.88671875" style="1"/>
    <col min="12780" max="12780" width="19.88671875" style="1" bestFit="1" customWidth="1"/>
    <col min="12781" max="12781" width="16.109375" style="1" customWidth="1"/>
    <col min="12782" max="12782" width="13.88671875" style="1" customWidth="1"/>
    <col min="12783" max="12783" width="12.44140625" style="1" customWidth="1"/>
    <col min="12784" max="13024" width="8.88671875" style="1"/>
    <col min="13025" max="13025" width="6.33203125" style="1" customWidth="1"/>
    <col min="13026" max="13026" width="3.6640625" style="1" customWidth="1"/>
    <col min="13027" max="13027" width="51" style="1" customWidth="1"/>
    <col min="13028" max="13028" width="15.44140625" style="1" customWidth="1"/>
    <col min="13029" max="13029" width="17.33203125" style="1" bestFit="1" customWidth="1"/>
    <col min="13030" max="13030" width="18.6640625" style="1" bestFit="1" customWidth="1"/>
    <col min="13031" max="13031" width="13" style="1" bestFit="1" customWidth="1"/>
    <col min="13032" max="13032" width="15.5546875" style="1" bestFit="1" customWidth="1"/>
    <col min="13033" max="13033" width="13" style="1" bestFit="1" customWidth="1"/>
    <col min="13034" max="13034" width="15.5546875" style="1" bestFit="1" customWidth="1"/>
    <col min="13035" max="13035" width="8.88671875" style="1"/>
    <col min="13036" max="13036" width="19.88671875" style="1" bestFit="1" customWidth="1"/>
    <col min="13037" max="13037" width="16.109375" style="1" customWidth="1"/>
    <col min="13038" max="13038" width="13.88671875" style="1" customWidth="1"/>
    <col min="13039" max="13039" width="12.44140625" style="1" customWidth="1"/>
    <col min="13040" max="13280" width="8.88671875" style="1"/>
    <col min="13281" max="13281" width="6.33203125" style="1" customWidth="1"/>
    <col min="13282" max="13282" width="3.6640625" style="1" customWidth="1"/>
    <col min="13283" max="13283" width="51" style="1" customWidth="1"/>
    <col min="13284" max="13284" width="15.44140625" style="1" customWidth="1"/>
    <col min="13285" max="13285" width="17.33203125" style="1" bestFit="1" customWidth="1"/>
    <col min="13286" max="13286" width="18.6640625" style="1" bestFit="1" customWidth="1"/>
    <col min="13287" max="13287" width="13" style="1" bestFit="1" customWidth="1"/>
    <col min="13288" max="13288" width="15.5546875" style="1" bestFit="1" customWidth="1"/>
    <col min="13289" max="13289" width="13" style="1" bestFit="1" customWidth="1"/>
    <col min="13290" max="13290" width="15.5546875" style="1" bestFit="1" customWidth="1"/>
    <col min="13291" max="13291" width="8.88671875" style="1"/>
    <col min="13292" max="13292" width="19.88671875" style="1" bestFit="1" customWidth="1"/>
    <col min="13293" max="13293" width="16.109375" style="1" customWidth="1"/>
    <col min="13294" max="13294" width="13.88671875" style="1" customWidth="1"/>
    <col min="13295" max="13295" width="12.44140625" style="1" customWidth="1"/>
    <col min="13296" max="13536" width="8.88671875" style="1"/>
    <col min="13537" max="13537" width="6.33203125" style="1" customWidth="1"/>
    <col min="13538" max="13538" width="3.6640625" style="1" customWidth="1"/>
    <col min="13539" max="13539" width="51" style="1" customWidth="1"/>
    <col min="13540" max="13540" width="15.44140625" style="1" customWidth="1"/>
    <col min="13541" max="13541" width="17.33203125" style="1" bestFit="1" customWidth="1"/>
    <col min="13542" max="13542" width="18.6640625" style="1" bestFit="1" customWidth="1"/>
    <col min="13543" max="13543" width="13" style="1" bestFit="1" customWidth="1"/>
    <col min="13544" max="13544" width="15.5546875" style="1" bestFit="1" customWidth="1"/>
    <col min="13545" max="13545" width="13" style="1" bestFit="1" customWidth="1"/>
    <col min="13546" max="13546" width="15.5546875" style="1" bestFit="1" customWidth="1"/>
    <col min="13547" max="13547" width="8.88671875" style="1"/>
    <col min="13548" max="13548" width="19.88671875" style="1" bestFit="1" customWidth="1"/>
    <col min="13549" max="13549" width="16.109375" style="1" customWidth="1"/>
    <col min="13550" max="13550" width="13.88671875" style="1" customWidth="1"/>
    <col min="13551" max="13551" width="12.44140625" style="1" customWidth="1"/>
    <col min="13552" max="13792" width="8.88671875" style="1"/>
    <col min="13793" max="13793" width="6.33203125" style="1" customWidth="1"/>
    <col min="13794" max="13794" width="3.6640625" style="1" customWidth="1"/>
    <col min="13795" max="13795" width="51" style="1" customWidth="1"/>
    <col min="13796" max="13796" width="15.44140625" style="1" customWidth="1"/>
    <col min="13797" max="13797" width="17.33203125" style="1" bestFit="1" customWidth="1"/>
    <col min="13798" max="13798" width="18.6640625" style="1" bestFit="1" customWidth="1"/>
    <col min="13799" max="13799" width="13" style="1" bestFit="1" customWidth="1"/>
    <col min="13800" max="13800" width="15.5546875" style="1" bestFit="1" customWidth="1"/>
    <col min="13801" max="13801" width="13" style="1" bestFit="1" customWidth="1"/>
    <col min="13802" max="13802" width="15.5546875" style="1" bestFit="1" customWidth="1"/>
    <col min="13803" max="13803" width="8.88671875" style="1"/>
    <col min="13804" max="13804" width="19.88671875" style="1" bestFit="1" customWidth="1"/>
    <col min="13805" max="13805" width="16.109375" style="1" customWidth="1"/>
    <col min="13806" max="13806" width="13.88671875" style="1" customWidth="1"/>
    <col min="13807" max="13807" width="12.44140625" style="1" customWidth="1"/>
    <col min="13808" max="14048" width="8.88671875" style="1"/>
    <col min="14049" max="14049" width="6.33203125" style="1" customWidth="1"/>
    <col min="14050" max="14050" width="3.6640625" style="1" customWidth="1"/>
    <col min="14051" max="14051" width="51" style="1" customWidth="1"/>
    <col min="14052" max="14052" width="15.44140625" style="1" customWidth="1"/>
    <col min="14053" max="14053" width="17.33203125" style="1" bestFit="1" customWidth="1"/>
    <col min="14054" max="14054" width="18.6640625" style="1" bestFit="1" customWidth="1"/>
    <col min="14055" max="14055" width="13" style="1" bestFit="1" customWidth="1"/>
    <col min="14056" max="14056" width="15.5546875" style="1" bestFit="1" customWidth="1"/>
    <col min="14057" max="14057" width="13" style="1" bestFit="1" customWidth="1"/>
    <col min="14058" max="14058" width="15.5546875" style="1" bestFit="1" customWidth="1"/>
    <col min="14059" max="14059" width="8.88671875" style="1"/>
    <col min="14060" max="14060" width="19.88671875" style="1" bestFit="1" customWidth="1"/>
    <col min="14061" max="14061" width="16.109375" style="1" customWidth="1"/>
    <col min="14062" max="14062" width="13.88671875" style="1" customWidth="1"/>
    <col min="14063" max="14063" width="12.44140625" style="1" customWidth="1"/>
    <col min="14064" max="14304" width="8.88671875" style="1"/>
    <col min="14305" max="14305" width="6.33203125" style="1" customWidth="1"/>
    <col min="14306" max="14306" width="3.6640625" style="1" customWidth="1"/>
    <col min="14307" max="14307" width="51" style="1" customWidth="1"/>
    <col min="14308" max="14308" width="15.44140625" style="1" customWidth="1"/>
    <col min="14309" max="14309" width="17.33203125" style="1" bestFit="1" customWidth="1"/>
    <col min="14310" max="14310" width="18.6640625" style="1" bestFit="1" customWidth="1"/>
    <col min="14311" max="14311" width="13" style="1" bestFit="1" customWidth="1"/>
    <col min="14312" max="14312" width="15.5546875" style="1" bestFit="1" customWidth="1"/>
    <col min="14313" max="14313" width="13" style="1" bestFit="1" customWidth="1"/>
    <col min="14314" max="14314" width="15.5546875" style="1" bestFit="1" customWidth="1"/>
    <col min="14315" max="14315" width="8.88671875" style="1"/>
    <col min="14316" max="14316" width="19.88671875" style="1" bestFit="1" customWidth="1"/>
    <col min="14317" max="14317" width="16.109375" style="1" customWidth="1"/>
    <col min="14318" max="14318" width="13.88671875" style="1" customWidth="1"/>
    <col min="14319" max="14319" width="12.44140625" style="1" customWidth="1"/>
    <col min="14320" max="14560" width="8.88671875" style="1"/>
    <col min="14561" max="14561" width="6.33203125" style="1" customWidth="1"/>
    <col min="14562" max="14562" width="3.6640625" style="1" customWidth="1"/>
    <col min="14563" max="14563" width="51" style="1" customWidth="1"/>
    <col min="14564" max="14564" width="15.44140625" style="1" customWidth="1"/>
    <col min="14565" max="14565" width="17.33203125" style="1" bestFit="1" customWidth="1"/>
    <col min="14566" max="14566" width="18.6640625" style="1" bestFit="1" customWidth="1"/>
    <col min="14567" max="14567" width="13" style="1" bestFit="1" customWidth="1"/>
    <col min="14568" max="14568" width="15.5546875" style="1" bestFit="1" customWidth="1"/>
    <col min="14569" max="14569" width="13" style="1" bestFit="1" customWidth="1"/>
    <col min="14570" max="14570" width="15.5546875" style="1" bestFit="1" customWidth="1"/>
    <col min="14571" max="14571" width="8.88671875" style="1"/>
    <col min="14572" max="14572" width="19.88671875" style="1" bestFit="1" customWidth="1"/>
    <col min="14573" max="14573" width="16.109375" style="1" customWidth="1"/>
    <col min="14574" max="14574" width="13.88671875" style="1" customWidth="1"/>
    <col min="14575" max="14575" width="12.44140625" style="1" customWidth="1"/>
    <col min="14576" max="14816" width="8.88671875" style="1"/>
    <col min="14817" max="14817" width="6.33203125" style="1" customWidth="1"/>
    <col min="14818" max="14818" width="3.6640625" style="1" customWidth="1"/>
    <col min="14819" max="14819" width="51" style="1" customWidth="1"/>
    <col min="14820" max="14820" width="15.44140625" style="1" customWidth="1"/>
    <col min="14821" max="14821" width="17.33203125" style="1" bestFit="1" customWidth="1"/>
    <col min="14822" max="14822" width="18.6640625" style="1" bestFit="1" customWidth="1"/>
    <col min="14823" max="14823" width="13" style="1" bestFit="1" customWidth="1"/>
    <col min="14824" max="14824" width="15.5546875" style="1" bestFit="1" customWidth="1"/>
    <col min="14825" max="14825" width="13" style="1" bestFit="1" customWidth="1"/>
    <col min="14826" max="14826" width="15.5546875" style="1" bestFit="1" customWidth="1"/>
    <col min="14827" max="14827" width="8.88671875" style="1"/>
    <col min="14828" max="14828" width="19.88671875" style="1" bestFit="1" customWidth="1"/>
    <col min="14829" max="14829" width="16.109375" style="1" customWidth="1"/>
    <col min="14830" max="14830" width="13.88671875" style="1" customWidth="1"/>
    <col min="14831" max="14831" width="12.44140625" style="1" customWidth="1"/>
    <col min="14832" max="15072" width="8.88671875" style="1"/>
    <col min="15073" max="15073" width="6.33203125" style="1" customWidth="1"/>
    <col min="15074" max="15074" width="3.6640625" style="1" customWidth="1"/>
    <col min="15075" max="15075" width="51" style="1" customWidth="1"/>
    <col min="15076" max="15076" width="15.44140625" style="1" customWidth="1"/>
    <col min="15077" max="15077" width="17.33203125" style="1" bestFit="1" customWidth="1"/>
    <col min="15078" max="15078" width="18.6640625" style="1" bestFit="1" customWidth="1"/>
    <col min="15079" max="15079" width="13" style="1" bestFit="1" customWidth="1"/>
    <col min="15080" max="15080" width="15.5546875" style="1" bestFit="1" customWidth="1"/>
    <col min="15081" max="15081" width="13" style="1" bestFit="1" customWidth="1"/>
    <col min="15082" max="15082" width="15.5546875" style="1" bestFit="1" customWidth="1"/>
    <col min="15083" max="15083" width="8.88671875" style="1"/>
    <col min="15084" max="15084" width="19.88671875" style="1" bestFit="1" customWidth="1"/>
    <col min="15085" max="15085" width="16.109375" style="1" customWidth="1"/>
    <col min="15086" max="15086" width="13.88671875" style="1" customWidth="1"/>
    <col min="15087" max="15087" width="12.44140625" style="1" customWidth="1"/>
    <col min="15088" max="15328" width="8.88671875" style="1"/>
    <col min="15329" max="15329" width="6.33203125" style="1" customWidth="1"/>
    <col min="15330" max="15330" width="3.6640625" style="1" customWidth="1"/>
    <col min="15331" max="15331" width="51" style="1" customWidth="1"/>
    <col min="15332" max="15332" width="15.44140625" style="1" customWidth="1"/>
    <col min="15333" max="15333" width="17.33203125" style="1" bestFit="1" customWidth="1"/>
    <col min="15334" max="15334" width="18.6640625" style="1" bestFit="1" customWidth="1"/>
    <col min="15335" max="15335" width="13" style="1" bestFit="1" customWidth="1"/>
    <col min="15336" max="15336" width="15.5546875" style="1" bestFit="1" customWidth="1"/>
    <col min="15337" max="15337" width="13" style="1" bestFit="1" customWidth="1"/>
    <col min="15338" max="15338" width="15.5546875" style="1" bestFit="1" customWidth="1"/>
    <col min="15339" max="15339" width="8.88671875" style="1"/>
    <col min="15340" max="15340" width="19.88671875" style="1" bestFit="1" customWidth="1"/>
    <col min="15341" max="15341" width="16.109375" style="1" customWidth="1"/>
    <col min="15342" max="15342" width="13.88671875" style="1" customWidth="1"/>
    <col min="15343" max="15343" width="12.44140625" style="1" customWidth="1"/>
    <col min="15344" max="15584" width="8.88671875" style="1"/>
    <col min="15585" max="15585" width="6.33203125" style="1" customWidth="1"/>
    <col min="15586" max="15586" width="3.6640625" style="1" customWidth="1"/>
    <col min="15587" max="15587" width="51" style="1" customWidth="1"/>
    <col min="15588" max="15588" width="15.44140625" style="1" customWidth="1"/>
    <col min="15589" max="15589" width="17.33203125" style="1" bestFit="1" customWidth="1"/>
    <col min="15590" max="15590" width="18.6640625" style="1" bestFit="1" customWidth="1"/>
    <col min="15591" max="15591" width="13" style="1" bestFit="1" customWidth="1"/>
    <col min="15592" max="15592" width="15.5546875" style="1" bestFit="1" customWidth="1"/>
    <col min="15593" max="15593" width="13" style="1" bestFit="1" customWidth="1"/>
    <col min="15594" max="15594" width="15.5546875" style="1" bestFit="1" customWidth="1"/>
    <col min="15595" max="15595" width="8.88671875" style="1"/>
    <col min="15596" max="15596" width="19.88671875" style="1" bestFit="1" customWidth="1"/>
    <col min="15597" max="15597" width="16.109375" style="1" customWidth="1"/>
    <col min="15598" max="15598" width="13.88671875" style="1" customWidth="1"/>
    <col min="15599" max="15599" width="12.44140625" style="1" customWidth="1"/>
    <col min="15600" max="15840" width="8.88671875" style="1"/>
    <col min="15841" max="15841" width="6.33203125" style="1" customWidth="1"/>
    <col min="15842" max="15842" width="3.6640625" style="1" customWidth="1"/>
    <col min="15843" max="15843" width="51" style="1" customWidth="1"/>
    <col min="15844" max="15844" width="15.44140625" style="1" customWidth="1"/>
    <col min="15845" max="15845" width="17.33203125" style="1" bestFit="1" customWidth="1"/>
    <col min="15846" max="15846" width="18.6640625" style="1" bestFit="1" customWidth="1"/>
    <col min="15847" max="15847" width="13" style="1" bestFit="1" customWidth="1"/>
    <col min="15848" max="15848" width="15.5546875" style="1" bestFit="1" customWidth="1"/>
    <col min="15849" max="15849" width="13" style="1" bestFit="1" customWidth="1"/>
    <col min="15850" max="15850" width="15.5546875" style="1" bestFit="1" customWidth="1"/>
    <col min="15851" max="15851" width="8.88671875" style="1"/>
    <col min="15852" max="15852" width="19.88671875" style="1" bestFit="1" customWidth="1"/>
    <col min="15853" max="15853" width="16.109375" style="1" customWidth="1"/>
    <col min="15854" max="15854" width="13.88671875" style="1" customWidth="1"/>
    <col min="15855" max="15855" width="12.44140625" style="1" customWidth="1"/>
    <col min="15856" max="16096" width="8.88671875" style="1"/>
    <col min="16097" max="16097" width="6.33203125" style="1" customWidth="1"/>
    <col min="16098" max="16098" width="3.6640625" style="1" customWidth="1"/>
    <col min="16099" max="16099" width="51" style="1" customWidth="1"/>
    <col min="16100" max="16100" width="15.44140625" style="1" customWidth="1"/>
    <col min="16101" max="16101" width="17.33203125" style="1" bestFit="1" customWidth="1"/>
    <col min="16102" max="16102" width="18.6640625" style="1" bestFit="1" customWidth="1"/>
    <col min="16103" max="16103" width="13" style="1" bestFit="1" customWidth="1"/>
    <col min="16104" max="16104" width="15.5546875" style="1" bestFit="1" customWidth="1"/>
    <col min="16105" max="16105" width="13" style="1" bestFit="1" customWidth="1"/>
    <col min="16106" max="16106" width="15.5546875" style="1" bestFit="1" customWidth="1"/>
    <col min="16107" max="16107" width="8.88671875" style="1"/>
    <col min="16108" max="16108" width="19.88671875" style="1" bestFit="1" customWidth="1"/>
    <col min="16109" max="16109" width="16.109375" style="1" customWidth="1"/>
    <col min="16110" max="16110" width="13.88671875" style="1" customWidth="1"/>
    <col min="16111" max="16111" width="12.44140625" style="1" customWidth="1"/>
    <col min="16112" max="16384" width="8.88671875" style="1"/>
  </cols>
  <sheetData>
    <row r="1" spans="1:10" ht="24" customHeight="1" x14ac:dyDescent="0.35">
      <c r="A1" s="307" t="s">
        <v>27</v>
      </c>
      <c r="B1" s="307"/>
      <c r="C1" s="307"/>
      <c r="D1" s="307"/>
      <c r="E1" s="307"/>
      <c r="F1" s="307"/>
      <c r="G1" s="307"/>
      <c r="H1" s="307"/>
      <c r="I1" s="307" t="str">
        <f>[1]Glance!I1:J1</f>
        <v>QTR - 2</v>
      </c>
      <c r="J1" s="307"/>
    </row>
    <row r="2" spans="1:10" ht="24" customHeight="1" thickBot="1" x14ac:dyDescent="0.4">
      <c r="A2" s="254" t="s">
        <v>28</v>
      </c>
      <c r="B2" s="254"/>
      <c r="C2" s="254"/>
      <c r="D2" s="254"/>
      <c r="E2" s="254"/>
      <c r="F2" s="254"/>
      <c r="G2" s="254"/>
      <c r="H2" s="254"/>
      <c r="I2" s="254" t="s">
        <v>37</v>
      </c>
      <c r="J2" s="254"/>
    </row>
    <row r="3" spans="1:10" ht="34.5" customHeight="1" x14ac:dyDescent="0.35">
      <c r="A3" s="272" t="s">
        <v>12</v>
      </c>
      <c r="B3" s="251" t="s">
        <v>13</v>
      </c>
      <c r="C3" s="251"/>
      <c r="D3" s="274"/>
      <c r="E3" s="261" t="s">
        <v>220</v>
      </c>
      <c r="F3" s="262"/>
      <c r="G3" s="261" t="s">
        <v>224</v>
      </c>
      <c r="H3" s="262"/>
      <c r="I3" s="261" t="s">
        <v>14</v>
      </c>
      <c r="J3" s="262"/>
    </row>
    <row r="4" spans="1:10" ht="24" customHeight="1" thickBot="1" x14ac:dyDescent="0.4">
      <c r="A4" s="273"/>
      <c r="B4" s="259"/>
      <c r="C4" s="259"/>
      <c r="D4" s="275"/>
      <c r="E4" s="239" t="s">
        <v>15</v>
      </c>
      <c r="F4" s="240" t="s">
        <v>16</v>
      </c>
      <c r="G4" s="54" t="s">
        <v>15</v>
      </c>
      <c r="H4" s="56" t="s">
        <v>16</v>
      </c>
      <c r="I4" s="54" t="s">
        <v>15</v>
      </c>
      <c r="J4" s="240" t="s">
        <v>16</v>
      </c>
    </row>
    <row r="5" spans="1:10" ht="24" customHeight="1" x14ac:dyDescent="0.35">
      <c r="A5" s="53" t="s">
        <v>30</v>
      </c>
      <c r="B5" s="264" t="s">
        <v>31</v>
      </c>
      <c r="C5" s="264"/>
      <c r="D5" s="265"/>
      <c r="E5" s="77"/>
      <c r="F5" s="75"/>
      <c r="G5" s="76"/>
      <c r="H5" s="75"/>
      <c r="I5" s="76"/>
      <c r="J5" s="75"/>
    </row>
    <row r="6" spans="1:10" ht="24" customHeight="1" x14ac:dyDescent="0.35">
      <c r="A6" s="242">
        <v>1</v>
      </c>
      <c r="B6" s="287" t="s">
        <v>56</v>
      </c>
      <c r="C6" s="287"/>
      <c r="D6" s="47" t="s">
        <v>32</v>
      </c>
      <c r="E6" s="181">
        <v>3168452</v>
      </c>
      <c r="F6" s="181">
        <v>3168452</v>
      </c>
      <c r="G6" s="181">
        <v>3071738</v>
      </c>
      <c r="H6" s="181">
        <v>3071738</v>
      </c>
      <c r="I6" s="78">
        <v>3.1485107128277214E-2</v>
      </c>
      <c r="J6" s="72">
        <v>3.1485107128277214E-2</v>
      </c>
    </row>
    <row r="7" spans="1:10" ht="24" customHeight="1" x14ac:dyDescent="0.35">
      <c r="A7" s="242">
        <v>2</v>
      </c>
      <c r="B7" s="287" t="s">
        <v>57</v>
      </c>
      <c r="C7" s="287"/>
      <c r="D7" s="47" t="s">
        <v>32</v>
      </c>
      <c r="E7" s="181">
        <v>45856</v>
      </c>
      <c r="F7" s="181">
        <v>45856</v>
      </c>
      <c r="G7" s="181">
        <v>44595</v>
      </c>
      <c r="H7" s="181">
        <v>44595</v>
      </c>
      <c r="I7" s="78">
        <v>2.8276712635945733E-2</v>
      </c>
      <c r="J7" s="72">
        <v>2.8276712635945733E-2</v>
      </c>
    </row>
    <row r="8" spans="1:10" ht="24" customHeight="1" x14ac:dyDescent="0.35">
      <c r="A8" s="242">
        <v>3</v>
      </c>
      <c r="B8" s="287" t="s">
        <v>60</v>
      </c>
      <c r="C8" s="287"/>
      <c r="D8" s="47" t="s">
        <v>32</v>
      </c>
      <c r="E8" s="181">
        <v>478962</v>
      </c>
      <c r="F8" s="181">
        <v>478962</v>
      </c>
      <c r="G8" s="181">
        <v>451389</v>
      </c>
      <c r="H8" s="181">
        <v>451389</v>
      </c>
      <c r="I8" s="78">
        <v>6.1084784963745239E-2</v>
      </c>
      <c r="J8" s="72">
        <v>6.1084784963745239E-2</v>
      </c>
    </row>
    <row r="9" spans="1:10" ht="24" customHeight="1" x14ac:dyDescent="0.35">
      <c r="A9" s="242">
        <v>4</v>
      </c>
      <c r="B9" s="287" t="s">
        <v>58</v>
      </c>
      <c r="C9" s="287"/>
      <c r="D9" s="47" t="s">
        <v>32</v>
      </c>
      <c r="E9" s="181">
        <v>27276</v>
      </c>
      <c r="F9" s="181">
        <v>27276</v>
      </c>
      <c r="G9" s="181">
        <v>25839</v>
      </c>
      <c r="H9" s="181">
        <v>25839</v>
      </c>
      <c r="I9" s="78">
        <v>5.5613607337745272E-2</v>
      </c>
      <c r="J9" s="72">
        <v>5.5613607337745272E-2</v>
      </c>
    </row>
    <row r="10" spans="1:10" ht="24" customHeight="1" x14ac:dyDescent="0.35">
      <c r="A10" s="242">
        <v>5</v>
      </c>
      <c r="B10" s="287" t="s">
        <v>33</v>
      </c>
      <c r="C10" s="287"/>
      <c r="D10" s="47" t="s">
        <v>32</v>
      </c>
      <c r="E10" s="181">
        <v>435949</v>
      </c>
      <c r="F10" s="181">
        <v>435949</v>
      </c>
      <c r="G10" s="181">
        <v>417987</v>
      </c>
      <c r="H10" s="181">
        <v>417987</v>
      </c>
      <c r="I10" s="78">
        <v>4.2972628335331005E-2</v>
      </c>
      <c r="J10" s="72">
        <v>4.2972628335331005E-2</v>
      </c>
    </row>
    <row r="11" spans="1:10" ht="24" customHeight="1" x14ac:dyDescent="0.35">
      <c r="A11" s="242">
        <v>6</v>
      </c>
      <c r="B11" s="287" t="s">
        <v>59</v>
      </c>
      <c r="C11" s="287"/>
      <c r="D11" s="47" t="s">
        <v>32</v>
      </c>
      <c r="E11" s="181">
        <v>0</v>
      </c>
      <c r="F11" s="181">
        <v>0</v>
      </c>
      <c r="G11" s="181">
        <v>0</v>
      </c>
      <c r="H11" s="181">
        <v>0</v>
      </c>
      <c r="I11" s="78">
        <v>0</v>
      </c>
      <c r="J11" s="72">
        <v>0</v>
      </c>
    </row>
    <row r="12" spans="1:10" ht="24" customHeight="1" x14ac:dyDescent="0.35">
      <c r="A12" s="242">
        <v>7</v>
      </c>
      <c r="B12" s="287" t="s">
        <v>21</v>
      </c>
      <c r="C12" s="287"/>
      <c r="D12" s="47" t="s">
        <v>32</v>
      </c>
      <c r="E12" s="181">
        <v>5790</v>
      </c>
      <c r="F12" s="181">
        <v>5790</v>
      </c>
      <c r="G12" s="181">
        <v>5466</v>
      </c>
      <c r="H12" s="181">
        <v>5466</v>
      </c>
      <c r="I12" s="78">
        <v>5.9275521405049394E-2</v>
      </c>
      <c r="J12" s="72">
        <v>5.9275521405049394E-2</v>
      </c>
    </row>
    <row r="13" spans="1:10" ht="24" customHeight="1" x14ac:dyDescent="0.35">
      <c r="A13" s="238">
        <v>8</v>
      </c>
      <c r="B13" s="311" t="s">
        <v>61</v>
      </c>
      <c r="C13" s="311"/>
      <c r="D13" s="64" t="s">
        <v>32</v>
      </c>
      <c r="E13" s="182">
        <v>0</v>
      </c>
      <c r="F13" s="182">
        <v>0</v>
      </c>
      <c r="G13" s="182">
        <v>0</v>
      </c>
      <c r="H13" s="182">
        <v>0</v>
      </c>
      <c r="I13" s="182">
        <v>0</v>
      </c>
      <c r="J13" s="182">
        <v>0</v>
      </c>
    </row>
    <row r="14" spans="1:10" ht="24" customHeight="1" thickBot="1" x14ac:dyDescent="0.4">
      <c r="A14" s="238">
        <v>9</v>
      </c>
      <c r="B14" s="311" t="s">
        <v>162</v>
      </c>
      <c r="C14" s="311"/>
      <c r="D14" s="64" t="s">
        <v>32</v>
      </c>
      <c r="E14" s="182">
        <v>0</v>
      </c>
      <c r="F14" s="182">
        <v>0</v>
      </c>
      <c r="G14" s="182">
        <v>0</v>
      </c>
      <c r="H14" s="182">
        <v>0</v>
      </c>
      <c r="I14" s="182">
        <v>0</v>
      </c>
      <c r="J14" s="182">
        <v>0</v>
      </c>
    </row>
    <row r="15" spans="1:10" ht="24" customHeight="1" thickBot="1" x14ac:dyDescent="0.4">
      <c r="A15" s="118"/>
      <c r="B15" s="312" t="s">
        <v>62</v>
      </c>
      <c r="C15" s="312"/>
      <c r="D15" s="65" t="s">
        <v>32</v>
      </c>
      <c r="E15" s="183">
        <v>4162285</v>
      </c>
      <c r="F15" s="183">
        <v>4162285</v>
      </c>
      <c r="G15" s="183">
        <v>4017014</v>
      </c>
      <c r="H15" s="183">
        <v>4017014</v>
      </c>
      <c r="I15" s="68">
        <v>3.6163926737621525E-2</v>
      </c>
      <c r="J15" s="70">
        <v>3.6163926737621525E-2</v>
      </c>
    </row>
    <row r="16" spans="1:10" ht="24" customHeight="1" x14ac:dyDescent="0.35">
      <c r="A16" s="241"/>
      <c r="B16" s="313" t="s">
        <v>101</v>
      </c>
      <c r="C16" s="314"/>
      <c r="D16" s="314"/>
      <c r="E16" s="314"/>
      <c r="F16" s="314"/>
      <c r="G16" s="314"/>
      <c r="H16" s="314"/>
      <c r="I16" s="314"/>
      <c r="J16" s="315"/>
    </row>
    <row r="17" spans="1:10" ht="24" customHeight="1" thickBot="1" x14ac:dyDescent="0.4">
      <c r="A17" s="308"/>
      <c r="B17" s="309"/>
      <c r="C17" s="309"/>
      <c r="D17" s="309"/>
      <c r="E17" s="309"/>
      <c r="F17" s="309"/>
      <c r="G17" s="309"/>
      <c r="H17" s="309"/>
      <c r="I17" s="309"/>
      <c r="J17" s="310"/>
    </row>
    <row r="18" spans="1:10" ht="45.75" customHeight="1" x14ac:dyDescent="0.35">
      <c r="A18" s="272" t="s">
        <v>12</v>
      </c>
      <c r="B18" s="251" t="s">
        <v>13</v>
      </c>
      <c r="C18" s="251"/>
      <c r="D18" s="274"/>
      <c r="E18" s="261" t="s">
        <v>220</v>
      </c>
      <c r="F18" s="262"/>
      <c r="G18" s="261" t="s">
        <v>224</v>
      </c>
      <c r="H18" s="262"/>
      <c r="I18" s="261" t="s">
        <v>14</v>
      </c>
      <c r="J18" s="262"/>
    </row>
    <row r="19" spans="1:10" ht="24" customHeight="1" thickBot="1" x14ac:dyDescent="0.4">
      <c r="A19" s="273"/>
      <c r="B19" s="259"/>
      <c r="C19" s="259"/>
      <c r="D19" s="275"/>
      <c r="E19" s="239" t="s">
        <v>15</v>
      </c>
      <c r="F19" s="240" t="s">
        <v>16</v>
      </c>
      <c r="G19" s="54" t="s">
        <v>15</v>
      </c>
      <c r="H19" s="56" t="s">
        <v>16</v>
      </c>
      <c r="I19" s="54" t="s">
        <v>15</v>
      </c>
      <c r="J19" s="240" t="s">
        <v>16</v>
      </c>
    </row>
    <row r="20" spans="1:10" ht="24" customHeight="1" x14ac:dyDescent="0.35">
      <c r="A20" s="53" t="s">
        <v>34</v>
      </c>
      <c r="B20" s="264" t="s">
        <v>35</v>
      </c>
      <c r="C20" s="264"/>
      <c r="D20" s="265"/>
      <c r="E20" s="77"/>
      <c r="F20" s="75"/>
      <c r="G20" s="76"/>
      <c r="H20" s="75"/>
      <c r="I20" s="76"/>
      <c r="J20" s="75"/>
    </row>
    <row r="21" spans="1:10" ht="24" customHeight="1" x14ac:dyDescent="0.35">
      <c r="A21" s="242">
        <v>1</v>
      </c>
      <c r="B21" s="287" t="s">
        <v>56</v>
      </c>
      <c r="C21" s="287"/>
      <c r="D21" s="47" t="s">
        <v>17</v>
      </c>
      <c r="E21" s="234">
        <v>934.48772299999996</v>
      </c>
      <c r="F21" s="234">
        <v>1892.1363733333333</v>
      </c>
      <c r="G21" s="234">
        <v>859.69</v>
      </c>
      <c r="H21" s="234">
        <v>1838.32</v>
      </c>
      <c r="I21" s="78">
        <v>8.7005458944503136E-2</v>
      </c>
      <c r="J21" s="72">
        <v>2.927475811247951E-2</v>
      </c>
    </row>
    <row r="22" spans="1:10" ht="24" customHeight="1" x14ac:dyDescent="0.35">
      <c r="A22" s="242">
        <v>2</v>
      </c>
      <c r="B22" s="287" t="s">
        <v>57</v>
      </c>
      <c r="C22" s="287"/>
      <c r="D22" s="47" t="s">
        <v>17</v>
      </c>
      <c r="E22" s="234">
        <v>36.795279999999998</v>
      </c>
      <c r="F22" s="234">
        <v>69.710678000000001</v>
      </c>
      <c r="G22" s="234">
        <v>31.46</v>
      </c>
      <c r="H22" s="234">
        <v>64.62</v>
      </c>
      <c r="I22" s="78">
        <v>0.16958931977113786</v>
      </c>
      <c r="J22" s="72">
        <v>7.8778675332714279E-2</v>
      </c>
    </row>
    <row r="23" spans="1:10" ht="24" customHeight="1" x14ac:dyDescent="0.35">
      <c r="A23" s="242">
        <v>3</v>
      </c>
      <c r="B23" s="287" t="s">
        <v>60</v>
      </c>
      <c r="C23" s="287"/>
      <c r="D23" s="47" t="s">
        <v>17</v>
      </c>
      <c r="E23" s="234">
        <v>719.31999500000006</v>
      </c>
      <c r="F23" s="234">
        <v>1442.706136</v>
      </c>
      <c r="G23" s="234">
        <v>638.88</v>
      </c>
      <c r="H23" s="234">
        <v>1336.32</v>
      </c>
      <c r="I23" s="78">
        <v>0.12590783089156032</v>
      </c>
      <c r="J23" s="72">
        <v>7.9611272749042214E-2</v>
      </c>
    </row>
    <row r="24" spans="1:10" ht="24" customHeight="1" x14ac:dyDescent="0.35">
      <c r="A24" s="242">
        <v>4</v>
      </c>
      <c r="B24" s="287" t="s">
        <v>58</v>
      </c>
      <c r="C24" s="287"/>
      <c r="D24" s="47" t="s">
        <v>17</v>
      </c>
      <c r="E24" s="234">
        <v>261.14756950000003</v>
      </c>
      <c r="F24" s="234">
        <v>514.56526350000001</v>
      </c>
      <c r="G24" s="234">
        <v>229.37</v>
      </c>
      <c r="H24" s="234">
        <v>480.81</v>
      </c>
      <c r="I24" s="78">
        <v>0.13854283254130892</v>
      </c>
      <c r="J24" s="72">
        <v>7.0204994696449766E-2</v>
      </c>
    </row>
    <row r="25" spans="1:10" ht="24" customHeight="1" x14ac:dyDescent="0.35">
      <c r="A25" s="242">
        <v>5</v>
      </c>
      <c r="B25" s="287" t="s">
        <v>33</v>
      </c>
      <c r="C25" s="287"/>
      <c r="D25" s="47" t="s">
        <v>17</v>
      </c>
      <c r="E25" s="234">
        <v>1714.4721595000001</v>
      </c>
      <c r="F25" s="234">
        <v>4162.2517820000003</v>
      </c>
      <c r="G25" s="234">
        <v>1349.05</v>
      </c>
      <c r="H25" s="234">
        <v>3989.55</v>
      </c>
      <c r="I25" s="78">
        <v>0.27087369593417598</v>
      </c>
      <c r="J25" s="72">
        <v>4.3288536802396284E-2</v>
      </c>
    </row>
    <row r="26" spans="1:10" ht="24" customHeight="1" x14ac:dyDescent="0.35">
      <c r="A26" s="242">
        <v>6</v>
      </c>
      <c r="B26" s="287" t="s">
        <v>59</v>
      </c>
      <c r="C26" s="287"/>
      <c r="D26" s="47" t="s">
        <v>17</v>
      </c>
      <c r="E26" s="234">
        <v>0</v>
      </c>
      <c r="F26" s="234">
        <v>0</v>
      </c>
      <c r="G26" s="234">
        <v>0</v>
      </c>
      <c r="H26" s="234">
        <v>0</v>
      </c>
      <c r="I26" s="78">
        <v>0</v>
      </c>
      <c r="J26" s="72">
        <v>0</v>
      </c>
    </row>
    <row r="27" spans="1:10" ht="24" customHeight="1" x14ac:dyDescent="0.35">
      <c r="A27" s="242">
        <v>7</v>
      </c>
      <c r="B27" s="287" t="s">
        <v>21</v>
      </c>
      <c r="C27" s="287"/>
      <c r="D27" s="47" t="s">
        <v>17</v>
      </c>
      <c r="E27" s="234">
        <v>2814.7718580000005</v>
      </c>
      <c r="F27" s="234">
        <v>5617.7191005000004</v>
      </c>
      <c r="G27" s="234">
        <v>2105.23</v>
      </c>
      <c r="H27" s="234">
        <v>5093.66</v>
      </c>
      <c r="I27" s="78">
        <v>0.33703769089363184</v>
      </c>
      <c r="J27" s="72">
        <v>0.10288458603440366</v>
      </c>
    </row>
    <row r="28" spans="1:10" ht="24" customHeight="1" x14ac:dyDescent="0.35">
      <c r="A28" s="238">
        <v>8</v>
      </c>
      <c r="B28" s="311" t="s">
        <v>61</v>
      </c>
      <c r="C28" s="311"/>
      <c r="D28" s="64" t="s">
        <v>17</v>
      </c>
      <c r="E28" s="69">
        <v>0</v>
      </c>
      <c r="F28" s="69">
        <v>0</v>
      </c>
      <c r="G28" s="69">
        <v>0</v>
      </c>
      <c r="H28" s="69">
        <v>0</v>
      </c>
      <c r="I28" s="79">
        <v>0</v>
      </c>
      <c r="J28" s="74">
        <v>0</v>
      </c>
    </row>
    <row r="29" spans="1:10" ht="24" customHeight="1" thickBot="1" x14ac:dyDescent="0.4">
      <c r="A29" s="238">
        <v>9</v>
      </c>
      <c r="B29" s="311" t="s">
        <v>162</v>
      </c>
      <c r="C29" s="311"/>
      <c r="D29" s="64" t="s">
        <v>17</v>
      </c>
      <c r="E29" s="69">
        <v>0</v>
      </c>
      <c r="F29" s="69">
        <v>0</v>
      </c>
      <c r="G29" s="69">
        <v>0</v>
      </c>
      <c r="H29" s="69">
        <v>0</v>
      </c>
      <c r="I29" s="79">
        <v>0</v>
      </c>
      <c r="J29" s="74">
        <v>0</v>
      </c>
    </row>
    <row r="30" spans="1:10" ht="24" customHeight="1" thickBot="1" x14ac:dyDescent="0.4">
      <c r="A30" s="118"/>
      <c r="B30" s="312" t="s">
        <v>95</v>
      </c>
      <c r="C30" s="312"/>
      <c r="D30" s="65" t="s">
        <v>17</v>
      </c>
      <c r="E30" s="66">
        <v>6480.9945850000004</v>
      </c>
      <c r="F30" s="66">
        <v>13699.089333333333</v>
      </c>
      <c r="G30" s="66">
        <v>5213.68</v>
      </c>
      <c r="H30" s="66">
        <v>12803.28</v>
      </c>
      <c r="I30" s="68">
        <v>0.24307486938208714</v>
      </c>
      <c r="J30" s="70">
        <v>6.9967175078052862E-2</v>
      </c>
    </row>
    <row r="31" spans="1:10" ht="24" customHeight="1" x14ac:dyDescent="0.35">
      <c r="A31" s="232">
        <v>10</v>
      </c>
      <c r="B31" s="293" t="s">
        <v>163</v>
      </c>
      <c r="C31" s="293"/>
      <c r="D31" s="63" t="s">
        <v>17</v>
      </c>
      <c r="E31" s="234">
        <v>93.817251999999996</v>
      </c>
      <c r="F31" s="234">
        <v>95.189774</v>
      </c>
      <c r="G31" s="71">
        <v>223.6</v>
      </c>
      <c r="H31" s="71">
        <v>447.21</v>
      </c>
      <c r="I31" s="81">
        <v>-0.58042373881932019</v>
      </c>
      <c r="J31" s="80">
        <v>-0.78714748328525752</v>
      </c>
    </row>
    <row r="32" spans="1:10" ht="24" customHeight="1" thickBot="1" x14ac:dyDescent="0.4">
      <c r="A32" s="246">
        <v>11</v>
      </c>
      <c r="B32" s="311" t="s">
        <v>94</v>
      </c>
      <c r="C32" s="311"/>
      <c r="D32" s="64" t="s">
        <v>17</v>
      </c>
      <c r="E32" s="69">
        <v>0</v>
      </c>
      <c r="F32" s="69">
        <v>0</v>
      </c>
      <c r="G32" s="69">
        <v>0</v>
      </c>
      <c r="H32" s="69">
        <v>0</v>
      </c>
      <c r="I32" s="79" t="e">
        <v>#DIV/0!</v>
      </c>
      <c r="J32" s="74" t="e">
        <v>#DIV/0!</v>
      </c>
    </row>
    <row r="33" spans="1:10" ht="24" customHeight="1" thickBot="1" x14ac:dyDescent="0.4">
      <c r="A33" s="58">
        <v>12</v>
      </c>
      <c r="B33" s="312" t="s">
        <v>93</v>
      </c>
      <c r="C33" s="312"/>
      <c r="D33" s="65" t="s">
        <v>17</v>
      </c>
      <c r="E33" s="66">
        <v>6574.8118370000002</v>
      </c>
      <c r="F33" s="66">
        <v>13794.279107333334</v>
      </c>
      <c r="G33" s="66">
        <v>5437.2800000000007</v>
      </c>
      <c r="H33" s="66">
        <v>13250.49</v>
      </c>
      <c r="I33" s="68">
        <v>0.2092097219565664</v>
      </c>
      <c r="J33" s="70">
        <v>4.103916967095813E-2</v>
      </c>
    </row>
    <row r="34" spans="1:10" ht="24" customHeight="1" x14ac:dyDescent="0.35">
      <c r="A34" s="88"/>
      <c r="B34" s="316" t="s">
        <v>164</v>
      </c>
      <c r="C34" s="317"/>
      <c r="D34" s="317"/>
      <c r="E34" s="317"/>
      <c r="F34" s="317"/>
      <c r="G34" s="317"/>
      <c r="H34" s="317"/>
      <c r="I34" s="317"/>
      <c r="J34" s="318"/>
    </row>
    <row r="35" spans="1:10" ht="24" customHeight="1" x14ac:dyDescent="0.35">
      <c r="A35" s="319" t="s">
        <v>27</v>
      </c>
      <c r="B35" s="307"/>
      <c r="C35" s="307"/>
      <c r="D35" s="307"/>
      <c r="E35" s="307"/>
      <c r="F35" s="307"/>
      <c r="G35" s="307"/>
      <c r="H35" s="307"/>
      <c r="I35" s="307" t="str">
        <f>I1</f>
        <v>QTR - 2</v>
      </c>
      <c r="J35" s="320"/>
    </row>
    <row r="36" spans="1:10" ht="24" customHeight="1" thickBot="1" x14ac:dyDescent="0.4">
      <c r="A36" s="253" t="s">
        <v>36</v>
      </c>
      <c r="B36" s="254"/>
      <c r="C36" s="254"/>
      <c r="D36" s="254"/>
      <c r="E36" s="254"/>
      <c r="F36" s="254"/>
      <c r="G36" s="254"/>
      <c r="H36" s="254"/>
      <c r="I36" s="254" t="s">
        <v>42</v>
      </c>
      <c r="J36" s="255"/>
    </row>
    <row r="37" spans="1:10" ht="42" customHeight="1" x14ac:dyDescent="0.35">
      <c r="A37" s="272" t="s">
        <v>12</v>
      </c>
      <c r="B37" s="251" t="s">
        <v>13</v>
      </c>
      <c r="C37" s="251"/>
      <c r="D37" s="274"/>
      <c r="E37" s="261" t="s">
        <v>220</v>
      </c>
      <c r="F37" s="262"/>
      <c r="G37" s="261" t="s">
        <v>224</v>
      </c>
      <c r="H37" s="262"/>
      <c r="I37" s="261" t="s">
        <v>14</v>
      </c>
      <c r="J37" s="262"/>
    </row>
    <row r="38" spans="1:10" ht="24" customHeight="1" thickBot="1" x14ac:dyDescent="0.4">
      <c r="A38" s="273"/>
      <c r="B38" s="259"/>
      <c r="C38" s="259"/>
      <c r="D38" s="275"/>
      <c r="E38" s="239" t="s">
        <v>15</v>
      </c>
      <c r="F38" s="240" t="s">
        <v>16</v>
      </c>
      <c r="G38" s="54" t="s">
        <v>15</v>
      </c>
      <c r="H38" s="56" t="s">
        <v>16</v>
      </c>
      <c r="I38" s="54" t="s">
        <v>15</v>
      </c>
      <c r="J38" s="240" t="s">
        <v>16</v>
      </c>
    </row>
    <row r="39" spans="1:10" ht="24" customHeight="1" x14ac:dyDescent="0.35">
      <c r="A39" s="53" t="s">
        <v>38</v>
      </c>
      <c r="B39" s="264" t="s">
        <v>63</v>
      </c>
      <c r="C39" s="264"/>
      <c r="D39" s="265"/>
      <c r="E39" s="77"/>
      <c r="F39" s="75"/>
      <c r="G39" s="76"/>
      <c r="H39" s="75"/>
      <c r="I39" s="76"/>
      <c r="J39" s="75"/>
    </row>
    <row r="40" spans="1:10" ht="24" customHeight="1" x14ac:dyDescent="0.35">
      <c r="A40" s="242">
        <v>1</v>
      </c>
      <c r="B40" s="287" t="s">
        <v>56</v>
      </c>
      <c r="C40" s="287"/>
      <c r="D40" s="47" t="s">
        <v>19</v>
      </c>
      <c r="E40" s="234">
        <v>649.0539</v>
      </c>
      <c r="F40" s="234">
        <v>1301.6394</v>
      </c>
      <c r="G40" s="234">
        <v>551.21</v>
      </c>
      <c r="H40" s="235">
        <v>1155.7157999999999</v>
      </c>
      <c r="I40" s="78">
        <v>0.17750748353622023</v>
      </c>
      <c r="J40" s="72">
        <v>0.1262625292481076</v>
      </c>
    </row>
    <row r="41" spans="1:10" ht="24" customHeight="1" x14ac:dyDescent="0.35">
      <c r="A41" s="242">
        <v>2</v>
      </c>
      <c r="B41" s="287" t="s">
        <v>57</v>
      </c>
      <c r="C41" s="287"/>
      <c r="D41" s="47" t="s">
        <v>19</v>
      </c>
      <c r="E41" s="234">
        <v>27.399800000000003</v>
      </c>
      <c r="F41" s="234">
        <v>51.675200000000004</v>
      </c>
      <c r="G41" s="234">
        <v>22.11</v>
      </c>
      <c r="H41" s="235">
        <v>43.875200000000007</v>
      </c>
      <c r="I41" s="78">
        <v>0.23924920850293999</v>
      </c>
      <c r="J41" s="72">
        <v>0.17777696739843912</v>
      </c>
    </row>
    <row r="42" spans="1:10" ht="24" customHeight="1" x14ac:dyDescent="0.35">
      <c r="A42" s="242">
        <v>3</v>
      </c>
      <c r="B42" s="287" t="s">
        <v>60</v>
      </c>
      <c r="C42" s="287"/>
      <c r="D42" s="47" t="s">
        <v>19</v>
      </c>
      <c r="E42" s="234">
        <v>648.53210000000001</v>
      </c>
      <c r="F42" s="234">
        <v>1281.4499000000001</v>
      </c>
      <c r="G42" s="234">
        <v>526.55999999999995</v>
      </c>
      <c r="H42" s="235">
        <v>1085.7599</v>
      </c>
      <c r="I42" s="78">
        <v>0.23163950926769994</v>
      </c>
      <c r="J42" s="72">
        <v>0.18023321730706765</v>
      </c>
    </row>
    <row r="43" spans="1:10" ht="24" customHeight="1" x14ac:dyDescent="0.35">
      <c r="A43" s="242">
        <v>4</v>
      </c>
      <c r="B43" s="287" t="s">
        <v>58</v>
      </c>
      <c r="C43" s="287"/>
      <c r="D43" s="47" t="s">
        <v>19</v>
      </c>
      <c r="E43" s="234">
        <v>184.65039999999999</v>
      </c>
      <c r="F43" s="234">
        <v>387.60579999999999</v>
      </c>
      <c r="G43" s="234">
        <v>140.01</v>
      </c>
      <c r="H43" s="235">
        <v>287.68040000000002</v>
      </c>
      <c r="I43" s="78">
        <v>0.31883722591243485</v>
      </c>
      <c r="J43" s="72">
        <v>0.34734865496571876</v>
      </c>
    </row>
    <row r="44" spans="1:10" ht="24" customHeight="1" x14ac:dyDescent="0.35">
      <c r="A44" s="242">
        <v>5</v>
      </c>
      <c r="B44" s="287" t="s">
        <v>66</v>
      </c>
      <c r="C44" s="287"/>
      <c r="D44" s="47" t="s">
        <v>19</v>
      </c>
      <c r="E44" s="234">
        <v>1184.5353</v>
      </c>
      <c r="F44" s="234">
        <v>1989.615</v>
      </c>
      <c r="G44" s="234">
        <v>701.31</v>
      </c>
      <c r="H44" s="235">
        <v>1675.4559999999999</v>
      </c>
      <c r="I44" s="78">
        <v>0.68903238225606378</v>
      </c>
      <c r="J44" s="72">
        <v>0.18750656537682883</v>
      </c>
    </row>
    <row r="45" spans="1:10" ht="24" customHeight="1" x14ac:dyDescent="0.35">
      <c r="A45" s="242">
        <v>6</v>
      </c>
      <c r="B45" s="287" t="s">
        <v>59</v>
      </c>
      <c r="C45" s="287"/>
      <c r="D45" s="47" t="s">
        <v>19</v>
      </c>
      <c r="E45" s="234">
        <v>0</v>
      </c>
      <c r="F45" s="235">
        <v>0</v>
      </c>
      <c r="G45" s="234">
        <v>0</v>
      </c>
      <c r="H45" s="235">
        <v>0</v>
      </c>
      <c r="I45" s="78">
        <v>0</v>
      </c>
      <c r="J45" s="72">
        <v>0</v>
      </c>
    </row>
    <row r="46" spans="1:10" ht="24" customHeight="1" x14ac:dyDescent="0.35">
      <c r="A46" s="242">
        <v>7</v>
      </c>
      <c r="B46" s="287" t="s">
        <v>21</v>
      </c>
      <c r="C46" s="287"/>
      <c r="D46" s="47" t="s">
        <v>19</v>
      </c>
      <c r="E46" s="234">
        <v>2293.2393000000002</v>
      </c>
      <c r="F46" s="234">
        <v>4504.5131000000001</v>
      </c>
      <c r="G46" s="234">
        <v>1721.02</v>
      </c>
      <c r="H46" s="235">
        <v>3797.0971</v>
      </c>
      <c r="I46" s="78">
        <v>0.33248846614217165</v>
      </c>
      <c r="J46" s="72">
        <v>0.18630442713724654</v>
      </c>
    </row>
    <row r="47" spans="1:10" ht="24" customHeight="1" x14ac:dyDescent="0.35">
      <c r="A47" s="246">
        <v>8</v>
      </c>
      <c r="B47" s="311" t="s">
        <v>61</v>
      </c>
      <c r="C47" s="311"/>
      <c r="D47" s="64" t="s">
        <v>19</v>
      </c>
      <c r="E47" s="69">
        <v>0</v>
      </c>
      <c r="F47" s="57">
        <v>0</v>
      </c>
      <c r="G47" s="69">
        <v>0</v>
      </c>
      <c r="H47" s="57">
        <v>0</v>
      </c>
      <c r="I47" s="79">
        <v>0</v>
      </c>
      <c r="J47" s="74">
        <v>0</v>
      </c>
    </row>
    <row r="48" spans="1:10" ht="24" customHeight="1" thickBot="1" x14ac:dyDescent="0.4">
      <c r="A48" s="246">
        <v>10</v>
      </c>
      <c r="B48" s="311" t="s">
        <v>162</v>
      </c>
      <c r="C48" s="311"/>
      <c r="D48" s="64" t="s">
        <v>19</v>
      </c>
      <c r="E48" s="69">
        <v>0</v>
      </c>
      <c r="F48" s="57">
        <v>0</v>
      </c>
      <c r="G48" s="69">
        <v>0</v>
      </c>
      <c r="H48" s="57">
        <v>0</v>
      </c>
      <c r="I48" s="79">
        <v>0</v>
      </c>
      <c r="J48" s="74">
        <v>0</v>
      </c>
    </row>
    <row r="49" spans="1:11" ht="24" customHeight="1" thickBot="1" x14ac:dyDescent="0.4">
      <c r="A49" s="58"/>
      <c r="B49" s="312" t="s">
        <v>62</v>
      </c>
      <c r="C49" s="312"/>
      <c r="D49" s="65" t="s">
        <v>19</v>
      </c>
      <c r="E49" s="66">
        <v>4987.4107999999997</v>
      </c>
      <c r="F49" s="66">
        <v>9516.4984000000004</v>
      </c>
      <c r="G49" s="66">
        <v>3662.2200000000003</v>
      </c>
      <c r="H49" s="66">
        <v>8045.5843999999997</v>
      </c>
      <c r="I49" s="68">
        <v>0.36185450355248983</v>
      </c>
      <c r="J49" s="70">
        <v>0.18282251815045289</v>
      </c>
    </row>
    <row r="50" spans="1:11" ht="24" customHeight="1" x14ac:dyDescent="0.35">
      <c r="A50" s="232">
        <v>10</v>
      </c>
      <c r="B50" s="293" t="s">
        <v>165</v>
      </c>
      <c r="C50" s="293"/>
      <c r="D50" s="63" t="s">
        <v>19</v>
      </c>
      <c r="E50" s="71">
        <v>26.2376</v>
      </c>
      <c r="F50" s="149">
        <v>26.505500000000001</v>
      </c>
      <c r="G50" s="71">
        <v>55.33</v>
      </c>
      <c r="H50" s="149">
        <v>110.65730000000001</v>
      </c>
      <c r="I50" s="81">
        <v>-0.52579793963491772</v>
      </c>
      <c r="J50" s="80">
        <v>-0.76047219659254295</v>
      </c>
    </row>
    <row r="51" spans="1:11" ht="24" customHeight="1" thickBot="1" x14ac:dyDescent="0.4">
      <c r="A51" s="246">
        <v>11</v>
      </c>
      <c r="B51" s="311" t="s">
        <v>94</v>
      </c>
      <c r="C51" s="311"/>
      <c r="D51" s="64" t="s">
        <v>19</v>
      </c>
      <c r="E51" s="69">
        <v>0</v>
      </c>
      <c r="F51" s="57">
        <v>0</v>
      </c>
      <c r="G51" s="69">
        <v>0</v>
      </c>
      <c r="H51" s="57">
        <v>0</v>
      </c>
      <c r="I51" s="79">
        <v>0</v>
      </c>
      <c r="J51" s="74">
        <v>0</v>
      </c>
    </row>
    <row r="52" spans="1:11" ht="24" customHeight="1" thickBot="1" x14ac:dyDescent="0.4">
      <c r="A52" s="58">
        <v>12</v>
      </c>
      <c r="B52" s="312" t="s">
        <v>67</v>
      </c>
      <c r="C52" s="312"/>
      <c r="D52" s="245" t="s">
        <v>19</v>
      </c>
      <c r="E52" s="122">
        <v>5013.6484</v>
      </c>
      <c r="F52" s="122">
        <v>9543.0038999999997</v>
      </c>
      <c r="G52" s="122">
        <v>3717.55</v>
      </c>
      <c r="H52" s="122">
        <v>8156.2416999999996</v>
      </c>
      <c r="I52" s="68">
        <v>0.3486431655256822</v>
      </c>
      <c r="J52" s="70">
        <v>0.17002465731244823</v>
      </c>
    </row>
    <row r="53" spans="1:11" ht="24" customHeight="1" x14ac:dyDescent="0.35">
      <c r="A53" s="276" t="s">
        <v>64</v>
      </c>
      <c r="B53" s="321"/>
      <c r="C53" s="293" t="s">
        <v>227</v>
      </c>
      <c r="D53" s="293"/>
      <c r="E53" s="293"/>
      <c r="F53" s="293"/>
      <c r="G53" s="293"/>
      <c r="H53" s="293"/>
      <c r="I53" s="293"/>
      <c r="J53" s="322"/>
    </row>
    <row r="54" spans="1:11" ht="24" customHeight="1" thickBot="1" x14ac:dyDescent="0.4">
      <c r="A54" s="323" t="s">
        <v>166</v>
      </c>
      <c r="B54" s="324"/>
      <c r="C54" s="324"/>
      <c r="D54" s="324"/>
      <c r="E54" s="324"/>
      <c r="F54" s="324"/>
      <c r="G54" s="324"/>
      <c r="H54" s="324"/>
      <c r="I54" s="324"/>
      <c r="J54" s="325"/>
    </row>
    <row r="55" spans="1:11" ht="44.25" customHeight="1" x14ac:dyDescent="0.35">
      <c r="A55" s="272" t="s">
        <v>12</v>
      </c>
      <c r="B55" s="251" t="s">
        <v>13</v>
      </c>
      <c r="C55" s="251"/>
      <c r="D55" s="274"/>
      <c r="E55" s="261" t="s">
        <v>220</v>
      </c>
      <c r="F55" s="262"/>
      <c r="G55" s="261" t="s">
        <v>224</v>
      </c>
      <c r="H55" s="262"/>
      <c r="I55" s="261" t="s">
        <v>14</v>
      </c>
      <c r="J55" s="262"/>
    </row>
    <row r="56" spans="1:11" ht="24" customHeight="1" thickBot="1" x14ac:dyDescent="0.4">
      <c r="A56" s="273"/>
      <c r="B56" s="259"/>
      <c r="C56" s="259"/>
      <c r="D56" s="275"/>
      <c r="E56" s="239" t="s">
        <v>15</v>
      </c>
      <c r="F56" s="240" t="s">
        <v>16</v>
      </c>
      <c r="G56" s="54" t="s">
        <v>15</v>
      </c>
      <c r="H56" s="56" t="s">
        <v>16</v>
      </c>
      <c r="I56" s="54" t="s">
        <v>15</v>
      </c>
      <c r="J56" s="240" t="s">
        <v>16</v>
      </c>
    </row>
    <row r="57" spans="1:11" ht="24" customHeight="1" x14ac:dyDescent="0.35">
      <c r="A57" s="53" t="s">
        <v>39</v>
      </c>
      <c r="B57" s="264" t="s">
        <v>20</v>
      </c>
      <c r="C57" s="264"/>
      <c r="D57" s="265"/>
      <c r="E57" s="77"/>
      <c r="F57" s="75"/>
      <c r="G57" s="76"/>
      <c r="H57" s="75"/>
      <c r="I57" s="76"/>
      <c r="J57" s="75"/>
    </row>
    <row r="58" spans="1:11" ht="24" customHeight="1" x14ac:dyDescent="0.35">
      <c r="A58" s="242">
        <v>1</v>
      </c>
      <c r="B58" s="287" t="s">
        <v>56</v>
      </c>
      <c r="C58" s="287"/>
      <c r="D58" s="47" t="s">
        <v>40</v>
      </c>
      <c r="E58" s="234">
        <v>6.9455583420222213</v>
      </c>
      <c r="F58" s="236">
        <v>6.8792049999384117</v>
      </c>
      <c r="G58" s="234">
        <v>6.4117298095825239</v>
      </c>
      <c r="H58" s="236">
        <v>6.28680425605988</v>
      </c>
      <c r="I58" s="78">
        <v>8.325811415850283E-2</v>
      </c>
      <c r="J58" s="72">
        <v>9.4229233128662132E-2</v>
      </c>
      <c r="K58" s="62"/>
    </row>
    <row r="59" spans="1:11" ht="24" customHeight="1" x14ac:dyDescent="0.35">
      <c r="A59" s="242">
        <v>2</v>
      </c>
      <c r="B59" s="287" t="s">
        <v>57</v>
      </c>
      <c r="C59" s="287"/>
      <c r="D59" s="47" t="s">
        <v>40</v>
      </c>
      <c r="E59" s="234">
        <v>7.4465529274406954</v>
      </c>
      <c r="F59" s="236">
        <v>7.412809842417543</v>
      </c>
      <c r="G59" s="234">
        <v>7.0279720279720284</v>
      </c>
      <c r="H59" s="236">
        <v>6.78972454348499</v>
      </c>
      <c r="I59" s="78">
        <v>5.9559272262705854E-2</v>
      </c>
      <c r="J59" s="72">
        <v>9.176886263087479E-2</v>
      </c>
      <c r="K59" s="62"/>
    </row>
    <row r="60" spans="1:11" ht="24" customHeight="1" x14ac:dyDescent="0.35">
      <c r="A60" s="242">
        <v>3</v>
      </c>
      <c r="B60" s="287" t="s">
        <v>60</v>
      </c>
      <c r="C60" s="287"/>
      <c r="D60" s="47" t="s">
        <v>40</v>
      </c>
      <c r="E60" s="234">
        <v>9.0159053621191205</v>
      </c>
      <c r="F60" s="235">
        <v>8.8822655426759756</v>
      </c>
      <c r="G60" s="234">
        <v>8.2419233658903064</v>
      </c>
      <c r="H60" s="235">
        <v>8.1249992516762468</v>
      </c>
      <c r="I60" s="78">
        <v>9.3907934091208012E-2</v>
      </c>
      <c r="J60" s="72">
        <v>9.3202013630154998E-2</v>
      </c>
      <c r="K60" s="62"/>
    </row>
    <row r="61" spans="1:11" ht="24" customHeight="1" x14ac:dyDescent="0.35">
      <c r="A61" s="242">
        <v>4</v>
      </c>
      <c r="B61" s="287" t="s">
        <v>58</v>
      </c>
      <c r="C61" s="287"/>
      <c r="D61" s="47" t="s">
        <v>40</v>
      </c>
      <c r="E61" s="234">
        <v>7.07073017579817</v>
      </c>
      <c r="F61" s="235">
        <v>7.5326849185963365</v>
      </c>
      <c r="G61" s="234">
        <v>6.1041112612808988</v>
      </c>
      <c r="H61" s="235">
        <v>5.9832449408290174</v>
      </c>
      <c r="I61" s="78">
        <v>0.15835538920279019</v>
      </c>
      <c r="J61" s="72">
        <v>0.25896315345442539</v>
      </c>
      <c r="K61" s="62"/>
    </row>
    <row r="62" spans="1:11" ht="24" customHeight="1" x14ac:dyDescent="0.35">
      <c r="A62" s="242">
        <v>5</v>
      </c>
      <c r="B62" s="287" t="s">
        <v>33</v>
      </c>
      <c r="C62" s="287"/>
      <c r="D62" s="47" t="s">
        <v>40</v>
      </c>
      <c r="E62" s="234">
        <v>6.9090378250612812</v>
      </c>
      <c r="F62" s="235">
        <v>4.7801409049886256</v>
      </c>
      <c r="G62" s="234">
        <v>5.1985471257551605</v>
      </c>
      <c r="H62" s="235">
        <v>4.1996114850045743</v>
      </c>
      <c r="I62" s="78">
        <v>0.3290324503998121</v>
      </c>
      <c r="J62" s="72">
        <v>0.13823407761811546</v>
      </c>
      <c r="K62" s="62"/>
    </row>
    <row r="63" spans="1:11" ht="24" customHeight="1" x14ac:dyDescent="0.35">
      <c r="A63" s="242">
        <v>6</v>
      </c>
      <c r="B63" s="287" t="s">
        <v>59</v>
      </c>
      <c r="C63" s="287"/>
      <c r="D63" s="47" t="s">
        <v>40</v>
      </c>
      <c r="E63" s="234">
        <v>0</v>
      </c>
      <c r="F63" s="235">
        <v>0</v>
      </c>
      <c r="G63" s="234">
        <v>0</v>
      </c>
      <c r="H63" s="235">
        <v>0</v>
      </c>
      <c r="I63" s="78">
        <v>0</v>
      </c>
      <c r="J63" s="72">
        <v>0</v>
      </c>
      <c r="K63" s="62"/>
    </row>
    <row r="64" spans="1:11" ht="24" customHeight="1" x14ac:dyDescent="0.35">
      <c r="A64" s="242">
        <v>7</v>
      </c>
      <c r="B64" s="287" t="s">
        <v>21</v>
      </c>
      <c r="C64" s="287"/>
      <c r="D64" s="47" t="s">
        <v>40</v>
      </c>
      <c r="E64" s="234">
        <v>8.1471586888375072</v>
      </c>
      <c r="F64" s="235">
        <v>8.0184021653896504</v>
      </c>
      <c r="G64" s="234">
        <v>8.1749737558366533</v>
      </c>
      <c r="H64" s="235">
        <v>7.4545554669923009</v>
      </c>
      <c r="I64" s="78">
        <v>-3.4024656017136619E-3</v>
      </c>
      <c r="J64" s="72">
        <v>7.5637870144501795E-2</v>
      </c>
      <c r="K64" s="62"/>
    </row>
    <row r="65" spans="1:15" ht="24" customHeight="1" x14ac:dyDescent="0.35">
      <c r="A65" s="246">
        <v>8</v>
      </c>
      <c r="B65" s="311" t="s">
        <v>61</v>
      </c>
      <c r="C65" s="311"/>
      <c r="D65" s="64" t="s">
        <v>40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62"/>
    </row>
    <row r="66" spans="1:15" ht="24" customHeight="1" thickBot="1" x14ac:dyDescent="0.4">
      <c r="A66" s="246">
        <v>9</v>
      </c>
      <c r="B66" s="311" t="s">
        <v>162</v>
      </c>
      <c r="C66" s="311"/>
      <c r="D66" s="64" t="s">
        <v>40</v>
      </c>
      <c r="E66" s="130">
        <v>0</v>
      </c>
      <c r="F66" s="130">
        <v>0</v>
      </c>
      <c r="G66" s="130">
        <v>0</v>
      </c>
      <c r="H66" s="130">
        <v>0</v>
      </c>
      <c r="I66" s="130">
        <v>0</v>
      </c>
      <c r="J66" s="130">
        <v>0</v>
      </c>
      <c r="K66" s="62"/>
    </row>
    <row r="67" spans="1:15" ht="24" customHeight="1" thickBot="1" x14ac:dyDescent="0.4">
      <c r="A67" s="59"/>
      <c r="B67" s="312" t="s">
        <v>62</v>
      </c>
      <c r="C67" s="312"/>
      <c r="D67" s="65" t="s">
        <v>40</v>
      </c>
      <c r="E67" s="66">
        <v>7.6255389877251023</v>
      </c>
      <c r="F67" s="23">
        <v>6.9180881623068906</v>
      </c>
      <c r="G67" s="23">
        <v>6.8371501927434295</v>
      </c>
      <c r="H67" s="23">
        <v>6.1554264785679624</v>
      </c>
      <c r="I67" s="68">
        <v>0.11530956213576013</v>
      </c>
      <c r="J67" s="70">
        <v>0.12390070556351745</v>
      </c>
      <c r="K67" s="62"/>
    </row>
    <row r="68" spans="1:15" ht="24" customHeight="1" x14ac:dyDescent="0.35">
      <c r="A68" s="276" t="s">
        <v>64</v>
      </c>
      <c r="B68" s="321"/>
      <c r="C68" s="293" t="s">
        <v>228</v>
      </c>
      <c r="D68" s="293"/>
      <c r="E68" s="293"/>
      <c r="F68" s="293"/>
      <c r="G68" s="293"/>
      <c r="H68" s="293"/>
      <c r="I68" s="293"/>
      <c r="J68" s="322"/>
    </row>
    <row r="69" spans="1:15" ht="16.2" x14ac:dyDescent="0.35">
      <c r="A69" s="329"/>
      <c r="B69" s="266"/>
      <c r="C69" s="266"/>
      <c r="D69" s="266"/>
      <c r="E69" s="266"/>
      <c r="F69" s="266"/>
      <c r="G69" s="266"/>
      <c r="H69" s="266"/>
      <c r="I69" s="266"/>
      <c r="J69" s="330"/>
    </row>
    <row r="70" spans="1:15" ht="19.5" customHeight="1" x14ac:dyDescent="0.35">
      <c r="A70" s="319" t="s">
        <v>27</v>
      </c>
      <c r="B70" s="307"/>
      <c r="C70" s="307"/>
      <c r="D70" s="307"/>
      <c r="E70" s="307"/>
      <c r="F70" s="307"/>
      <c r="G70" s="307"/>
      <c r="H70" s="307"/>
      <c r="I70" s="307" t="s">
        <v>223</v>
      </c>
      <c r="J70" s="320"/>
    </row>
    <row r="71" spans="1:15" ht="19.5" customHeight="1" thickBot="1" x14ac:dyDescent="0.4">
      <c r="A71" s="253" t="s">
        <v>41</v>
      </c>
      <c r="B71" s="254"/>
      <c r="C71" s="254"/>
      <c r="D71" s="254"/>
      <c r="E71" s="254"/>
      <c r="F71" s="254"/>
      <c r="G71" s="254"/>
      <c r="H71" s="254"/>
      <c r="I71" s="254" t="s">
        <v>50</v>
      </c>
      <c r="J71" s="255"/>
    </row>
    <row r="72" spans="1:15" ht="37.5" customHeight="1" x14ac:dyDescent="0.35">
      <c r="A72" s="272" t="s">
        <v>12</v>
      </c>
      <c r="B72" s="251" t="s">
        <v>13</v>
      </c>
      <c r="C72" s="251"/>
      <c r="D72" s="274"/>
      <c r="E72" s="261" t="s">
        <v>220</v>
      </c>
      <c r="F72" s="262"/>
      <c r="G72" s="261" t="s">
        <v>224</v>
      </c>
      <c r="H72" s="262"/>
      <c r="I72" s="261" t="s">
        <v>14</v>
      </c>
      <c r="J72" s="262"/>
      <c r="L72" s="261" t="s">
        <v>220</v>
      </c>
      <c r="M72" s="262"/>
      <c r="N72" s="261" t="s">
        <v>224</v>
      </c>
      <c r="O72" s="262"/>
    </row>
    <row r="73" spans="1:15" ht="29.25" customHeight="1" thickBot="1" x14ac:dyDescent="0.4">
      <c r="A73" s="273"/>
      <c r="B73" s="259"/>
      <c r="C73" s="259"/>
      <c r="D73" s="275"/>
      <c r="E73" s="239" t="s">
        <v>15</v>
      </c>
      <c r="F73" s="240" t="s">
        <v>16</v>
      </c>
      <c r="G73" s="54" t="s">
        <v>15</v>
      </c>
      <c r="H73" s="56" t="s">
        <v>16</v>
      </c>
      <c r="I73" s="54" t="s">
        <v>15</v>
      </c>
      <c r="J73" s="240" t="s">
        <v>16</v>
      </c>
      <c r="L73" s="2" t="s">
        <v>15</v>
      </c>
      <c r="M73" s="3" t="s">
        <v>16</v>
      </c>
      <c r="N73" s="2" t="s">
        <v>15</v>
      </c>
      <c r="O73" s="4" t="s">
        <v>16</v>
      </c>
    </row>
    <row r="74" spans="1:15" ht="19.5" customHeight="1" x14ac:dyDescent="0.35">
      <c r="A74" s="53" t="s">
        <v>43</v>
      </c>
      <c r="B74" s="264" t="s">
        <v>44</v>
      </c>
      <c r="C74" s="264"/>
      <c r="D74" s="265"/>
      <c r="E74" s="77"/>
      <c r="F74" s="75"/>
      <c r="G74" s="76"/>
      <c r="H74" s="75"/>
      <c r="I74" s="76"/>
      <c r="J74" s="75"/>
      <c r="L74" s="326"/>
      <c r="M74" s="327"/>
      <c r="N74" s="327"/>
      <c r="O74" s="328"/>
    </row>
    <row r="75" spans="1:15" ht="19.5" customHeight="1" x14ac:dyDescent="0.35">
      <c r="A75" s="242">
        <v>1</v>
      </c>
      <c r="B75" s="287" t="s">
        <v>56</v>
      </c>
      <c r="C75" s="287"/>
      <c r="D75" s="47" t="s">
        <v>40</v>
      </c>
      <c r="E75" s="234">
        <v>0.17750850885175298</v>
      </c>
      <c r="F75" s="234">
        <v>0.13210471616781563</v>
      </c>
      <c r="G75" s="234">
        <v>0.11683750035477905</v>
      </c>
      <c r="H75" s="234">
        <v>0.12896361769441664</v>
      </c>
      <c r="I75" s="78">
        <v>0.51927684444416722</v>
      </c>
      <c r="J75" s="72">
        <v>2.43564699064346E-2</v>
      </c>
      <c r="K75" s="1">
        <v>61.210999999999999</v>
      </c>
      <c r="L75" s="185">
        <v>165879522.25</v>
      </c>
      <c r="M75" s="185">
        <v>249960138.55000001</v>
      </c>
      <c r="N75" s="184">
        <v>100444030.68000001</v>
      </c>
      <c r="O75" s="378">
        <v>237076397.68000001</v>
      </c>
    </row>
    <row r="76" spans="1:15" ht="19.5" customHeight="1" x14ac:dyDescent="0.35">
      <c r="A76" s="242">
        <v>2</v>
      </c>
      <c r="B76" s="287" t="s">
        <v>57</v>
      </c>
      <c r="C76" s="287"/>
      <c r="D76" s="47" t="s">
        <v>40</v>
      </c>
      <c r="E76" s="234">
        <v>0.25917659520460234</v>
      </c>
      <c r="F76" s="234">
        <v>0.20599466956841248</v>
      </c>
      <c r="G76" s="234">
        <v>0.20068976859504131</v>
      </c>
      <c r="H76" s="234">
        <v>0.21560602414113275</v>
      </c>
      <c r="I76" s="78">
        <v>0.29142904005025666</v>
      </c>
      <c r="J76" s="72">
        <v>-4.4578321088230892E-2</v>
      </c>
      <c r="K76" s="1">
        <v>61.220999999999997</v>
      </c>
      <c r="L76" s="185">
        <v>9536475.3900000006</v>
      </c>
      <c r="M76" s="185">
        <v>14360028.08</v>
      </c>
      <c r="N76" s="184">
        <v>6313700.1200000001</v>
      </c>
      <c r="O76" s="378">
        <v>13932461.279999999</v>
      </c>
    </row>
    <row r="77" spans="1:15" ht="19.5" customHeight="1" x14ac:dyDescent="0.35">
      <c r="A77" s="242">
        <v>3</v>
      </c>
      <c r="B77" s="287" t="s">
        <v>60</v>
      </c>
      <c r="C77" s="287"/>
      <c r="D77" s="47" t="s">
        <v>40</v>
      </c>
      <c r="E77" s="234">
        <v>1.0784177339599741</v>
      </c>
      <c r="F77" s="234">
        <v>0.86368345462557872</v>
      </c>
      <c r="G77" s="234">
        <v>0.75605439376721761</v>
      </c>
      <c r="H77" s="234">
        <v>0.80476453408614712</v>
      </c>
      <c r="I77" s="78">
        <v>0.42637585714766613</v>
      </c>
      <c r="J77" s="72">
        <v>7.3212620641063861E-2</v>
      </c>
      <c r="K77" s="1">
        <v>61.231000000000002</v>
      </c>
      <c r="L77" s="185">
        <v>775727439</v>
      </c>
      <c r="M77" s="185">
        <v>1246041419.55</v>
      </c>
      <c r="N77" s="62">
        <v>483028031.08999997</v>
      </c>
      <c r="O77" s="378">
        <v>1075422942.1900001</v>
      </c>
    </row>
    <row r="78" spans="1:15" ht="19.5" customHeight="1" x14ac:dyDescent="0.35">
      <c r="A78" s="242">
        <v>4</v>
      </c>
      <c r="B78" s="287" t="s">
        <v>58</v>
      </c>
      <c r="C78" s="287"/>
      <c r="D78" s="47" t="s">
        <v>40</v>
      </c>
      <c r="E78" s="234">
        <v>0.13822606612465521</v>
      </c>
      <c r="F78" s="234">
        <v>0.10836100173326216</v>
      </c>
      <c r="G78" s="234">
        <v>8.8960133932074817E-2</v>
      </c>
      <c r="H78" s="234">
        <v>9.8807876375283377E-2</v>
      </c>
      <c r="I78" s="78">
        <v>0.55379786444787971</v>
      </c>
      <c r="J78" s="72">
        <v>9.6683844531734911E-2</v>
      </c>
      <c r="K78" s="1">
        <v>61.280999999999999</v>
      </c>
      <c r="L78" s="185">
        <v>36097401.209999993</v>
      </c>
      <c r="M78" s="185">
        <v>55758807.409999996</v>
      </c>
      <c r="N78" s="184">
        <v>20404785.920000002</v>
      </c>
      <c r="O78" s="378">
        <v>47507815.039999999</v>
      </c>
    </row>
    <row r="79" spans="1:15" ht="19.5" customHeight="1" x14ac:dyDescent="0.35">
      <c r="A79" s="242">
        <v>5</v>
      </c>
      <c r="B79" s="287" t="s">
        <v>33</v>
      </c>
      <c r="C79" s="287"/>
      <c r="D79" s="47" t="s">
        <v>40</v>
      </c>
      <c r="E79" s="234">
        <v>5.3919453995076673E-2</v>
      </c>
      <c r="F79" s="234">
        <v>3.2746183978929699E-2</v>
      </c>
      <c r="G79" s="234">
        <v>0.1259445825506838</v>
      </c>
      <c r="H79" s="234">
        <v>9.4456698026093175E-2</v>
      </c>
      <c r="I79" s="78">
        <v>-0.5718795290509785</v>
      </c>
      <c r="J79" s="72">
        <v>-0.65332067854114761</v>
      </c>
      <c r="K79" s="1">
        <v>61.271000000000001</v>
      </c>
      <c r="L79" s="185">
        <v>92443402.730000004</v>
      </c>
      <c r="M79" s="185">
        <v>136297862.62</v>
      </c>
      <c r="N79" s="184">
        <v>169905539.09</v>
      </c>
      <c r="O79" s="378">
        <v>376839719.61000001</v>
      </c>
    </row>
    <row r="80" spans="1:15" ht="19.5" customHeight="1" x14ac:dyDescent="0.35">
      <c r="A80" s="242">
        <v>6</v>
      </c>
      <c r="B80" s="287" t="s">
        <v>59</v>
      </c>
      <c r="C80" s="287"/>
      <c r="D80" s="47" t="s">
        <v>40</v>
      </c>
      <c r="E80" s="234" t="e">
        <v>#DIV/0!</v>
      </c>
      <c r="F80" s="234" t="e">
        <v>#DIV/0!</v>
      </c>
      <c r="G80" s="234" t="e">
        <v>#DIV/0!</v>
      </c>
      <c r="H80" s="234" t="e">
        <v>#DIV/0!</v>
      </c>
      <c r="I80" s="78">
        <v>0</v>
      </c>
      <c r="J80" s="72">
        <v>0</v>
      </c>
      <c r="K80" s="1">
        <v>61.250999999999998</v>
      </c>
      <c r="L80" s="185">
        <v>0</v>
      </c>
      <c r="M80" s="185">
        <v>0</v>
      </c>
      <c r="N80" s="184">
        <v>0</v>
      </c>
      <c r="O80" s="378"/>
    </row>
    <row r="81" spans="1:15" ht="19.5" customHeight="1" x14ac:dyDescent="0.35">
      <c r="A81" s="242">
        <v>7</v>
      </c>
      <c r="B81" s="287" t="s">
        <v>21</v>
      </c>
      <c r="C81" s="287"/>
      <c r="D81" s="47" t="s">
        <v>40</v>
      </c>
      <c r="E81" s="234">
        <v>0.92384218129055906</v>
      </c>
      <c r="F81" s="234">
        <v>0.72355508709188088</v>
      </c>
      <c r="G81" s="234">
        <v>0.72150840013680217</v>
      </c>
      <c r="H81" s="234">
        <v>0.74238495565663987</v>
      </c>
      <c r="I81" s="78">
        <v>0.28043163616029032</v>
      </c>
      <c r="J81" s="72">
        <v>-2.536402229232132E-2</v>
      </c>
      <c r="K81" s="1">
        <v>61.241</v>
      </c>
      <c r="L81" s="185">
        <v>2600404973.1300001</v>
      </c>
      <c r="M81" s="185">
        <v>4064729233.02</v>
      </c>
      <c r="N81" s="184">
        <v>1518941129.22</v>
      </c>
      <c r="O81" s="378">
        <v>3781456553.23</v>
      </c>
    </row>
    <row r="82" spans="1:15" ht="19.5" customHeight="1" x14ac:dyDescent="0.35">
      <c r="A82" s="246">
        <v>8</v>
      </c>
      <c r="B82" s="311" t="s">
        <v>61</v>
      </c>
      <c r="C82" s="311"/>
      <c r="D82" s="64" t="s">
        <v>40</v>
      </c>
      <c r="E82" s="130" t="e">
        <v>#DIV/0!</v>
      </c>
      <c r="F82" s="234" t="e">
        <v>#DIV/0!</v>
      </c>
      <c r="G82" s="130" t="e">
        <v>#DIV/0!</v>
      </c>
      <c r="H82" s="234" t="e">
        <v>#DIV/0!</v>
      </c>
      <c r="I82" s="130">
        <v>0</v>
      </c>
      <c r="J82" s="130">
        <v>0</v>
      </c>
      <c r="K82" s="1">
        <v>61.261000000000003</v>
      </c>
      <c r="L82" s="184">
        <v>0</v>
      </c>
      <c r="M82" s="378">
        <v>0</v>
      </c>
      <c r="N82" s="184">
        <v>0</v>
      </c>
      <c r="O82" s="378">
        <v>0</v>
      </c>
    </row>
    <row r="83" spans="1:15" ht="19.5" customHeight="1" thickBot="1" x14ac:dyDescent="0.4">
      <c r="A83" s="246">
        <v>9</v>
      </c>
      <c r="B83" s="311" t="s">
        <v>162</v>
      </c>
      <c r="C83" s="311"/>
      <c r="D83" s="64" t="s">
        <v>40</v>
      </c>
      <c r="E83" s="130" t="e">
        <v>#DIV/0!</v>
      </c>
      <c r="F83" s="234" t="e">
        <v>#DIV/0!</v>
      </c>
      <c r="G83" s="130" t="e">
        <v>#DIV/0!</v>
      </c>
      <c r="H83" s="234" t="e">
        <v>#DIV/0!</v>
      </c>
      <c r="I83" s="130">
        <v>0</v>
      </c>
      <c r="J83" s="130">
        <v>0</v>
      </c>
      <c r="K83" s="1">
        <v>61291</v>
      </c>
      <c r="L83" s="379">
        <v>0</v>
      </c>
      <c r="M83" s="380">
        <v>0</v>
      </c>
      <c r="N83" s="381">
        <v>0</v>
      </c>
      <c r="O83" s="380">
        <v>0</v>
      </c>
    </row>
    <row r="84" spans="1:15" ht="19.5" customHeight="1" thickBot="1" x14ac:dyDescent="0.4">
      <c r="A84" s="59"/>
      <c r="B84" s="312" t="s">
        <v>62</v>
      </c>
      <c r="C84" s="312"/>
      <c r="D84" s="65" t="s">
        <v>40</v>
      </c>
      <c r="E84" s="66">
        <v>0.55972540430741458</v>
      </c>
      <c r="F84" s="66">
        <v>0.42098765464628934</v>
      </c>
      <c r="G84" s="66">
        <v>0.42282854959097188</v>
      </c>
      <c r="H84" s="66">
        <v>0.43209520443433252</v>
      </c>
      <c r="I84" s="68">
        <v>0.32376445452624109</v>
      </c>
      <c r="J84" s="70">
        <v>-2.5706255644712312E-2</v>
      </c>
      <c r="L84" s="382">
        <f>SUM(L75:L83)</f>
        <v>3680089213.71</v>
      </c>
      <c r="M84" s="186">
        <f>SUM(M75:M83)</f>
        <v>5767147489.2299995</v>
      </c>
      <c r="N84" s="382">
        <f t="shared" ref="N84" si="0">SUM(N75:N82)</f>
        <v>2299037216.1199999</v>
      </c>
      <c r="O84" s="186">
        <f>SUM(O75:O82)</f>
        <v>5532235889.0300007</v>
      </c>
    </row>
    <row r="85" spans="1:15" ht="19.5" customHeight="1" thickBot="1" x14ac:dyDescent="0.4">
      <c r="A85" s="308"/>
      <c r="B85" s="309"/>
      <c r="C85" s="309"/>
      <c r="D85" s="309"/>
      <c r="E85" s="309"/>
      <c r="F85" s="309"/>
      <c r="G85" s="309"/>
      <c r="H85" s="309"/>
      <c r="I85" s="309"/>
      <c r="J85" s="310"/>
    </row>
    <row r="86" spans="1:15" ht="19.5" customHeight="1" x14ac:dyDescent="0.35">
      <c r="A86" s="229" t="s">
        <v>45</v>
      </c>
      <c r="B86" s="331" t="s">
        <v>96</v>
      </c>
      <c r="C86" s="331"/>
      <c r="D86" s="332"/>
      <c r="E86" s="84"/>
      <c r="F86" s="82"/>
      <c r="G86" s="83"/>
      <c r="H86" s="82"/>
      <c r="I86" s="83"/>
      <c r="J86" s="82"/>
      <c r="K86" s="1">
        <v>61.210999999999999</v>
      </c>
      <c r="L86" s="383">
        <v>84080616.299999997</v>
      </c>
      <c r="M86" s="383">
        <v>249960138.55000001</v>
      </c>
      <c r="N86" s="89">
        <f>L86-M86</f>
        <v>-165879522.25</v>
      </c>
    </row>
    <row r="87" spans="1:15" ht="19.5" customHeight="1" x14ac:dyDescent="0.35">
      <c r="A87" s="242">
        <v>1</v>
      </c>
      <c r="B87" s="287" t="s">
        <v>56</v>
      </c>
      <c r="C87" s="287"/>
      <c r="D87" s="47" t="s">
        <v>40</v>
      </c>
      <c r="E87" s="234">
        <v>6.7680498331704682</v>
      </c>
      <c r="F87" s="235">
        <v>6.747100283770596</v>
      </c>
      <c r="G87" s="234">
        <v>6.2948923092277447</v>
      </c>
      <c r="H87" s="235">
        <v>6.1578406383654638</v>
      </c>
      <c r="I87" s="78">
        <v>7.5165308745491516E-2</v>
      </c>
      <c r="J87" s="72">
        <v>9.5692577968621351E-2</v>
      </c>
      <c r="K87" s="1">
        <v>61.220999999999997</v>
      </c>
      <c r="L87" s="383">
        <v>4823552.6900000004</v>
      </c>
      <c r="M87" s="383">
        <v>14360028.08</v>
      </c>
      <c r="N87" s="89">
        <f t="shared" ref="N87:N93" si="1">L87-M87</f>
        <v>-9536475.3900000006</v>
      </c>
    </row>
    <row r="88" spans="1:15" ht="19.5" customHeight="1" x14ac:dyDescent="0.35">
      <c r="A88" s="242">
        <v>2</v>
      </c>
      <c r="B88" s="287" t="s">
        <v>57</v>
      </c>
      <c r="C88" s="287"/>
      <c r="D88" s="47" t="s">
        <v>40</v>
      </c>
      <c r="E88" s="234">
        <v>7.1873763322360933</v>
      </c>
      <c r="F88" s="235">
        <v>7.2068151728491303</v>
      </c>
      <c r="G88" s="234">
        <v>6.8272822593769869</v>
      </c>
      <c r="H88" s="235">
        <v>6.5741185193438572</v>
      </c>
      <c r="I88" s="78">
        <v>5.2743399083073253E-2</v>
      </c>
      <c r="J88" s="72">
        <v>9.6240530444288472E-2</v>
      </c>
      <c r="K88" s="1">
        <v>61.231000000000002</v>
      </c>
      <c r="L88" s="383">
        <v>470313980.55000001</v>
      </c>
      <c r="M88" s="383">
        <v>1246041419.55</v>
      </c>
      <c r="N88" s="89">
        <f t="shared" si="1"/>
        <v>-775727439</v>
      </c>
    </row>
    <row r="89" spans="1:15" ht="19.5" customHeight="1" x14ac:dyDescent="0.35">
      <c r="A89" s="242">
        <v>3</v>
      </c>
      <c r="B89" s="287" t="s">
        <v>60</v>
      </c>
      <c r="C89" s="287"/>
      <c r="D89" s="47" t="s">
        <v>40</v>
      </c>
      <c r="E89" s="234">
        <v>7.9374876281591469</v>
      </c>
      <c r="F89" s="235">
        <v>8.0185820880503975</v>
      </c>
      <c r="G89" s="234">
        <v>7.4858689721230887</v>
      </c>
      <c r="H89" s="235">
        <v>7.3202347175900995</v>
      </c>
      <c r="I89" s="78">
        <v>6.0329489831822875E-2</v>
      </c>
      <c r="J89" s="72">
        <v>9.5399587226651331E-2</v>
      </c>
      <c r="K89" s="1">
        <v>61.280999999999999</v>
      </c>
      <c r="L89" s="383">
        <v>19661406.199999999</v>
      </c>
      <c r="M89" s="383">
        <v>55758807.409999996</v>
      </c>
      <c r="N89" s="89">
        <f t="shared" si="1"/>
        <v>-36097401.209999993</v>
      </c>
    </row>
    <row r="90" spans="1:15" ht="19.5" customHeight="1" x14ac:dyDescent="0.35">
      <c r="A90" s="242">
        <v>4</v>
      </c>
      <c r="B90" s="287" t="s">
        <v>58</v>
      </c>
      <c r="C90" s="287"/>
      <c r="D90" s="47" t="s">
        <v>40</v>
      </c>
      <c r="E90" s="234">
        <v>6.9325041096735145</v>
      </c>
      <c r="F90" s="235">
        <v>7.4243239168630746</v>
      </c>
      <c r="G90" s="234">
        <v>6.0151511273488243</v>
      </c>
      <c r="H90" s="235">
        <v>5.884437064453734</v>
      </c>
      <c r="I90" s="78">
        <v>0.15250705475275617</v>
      </c>
      <c r="J90" s="72">
        <v>0.26168804858350403</v>
      </c>
      <c r="K90" s="1">
        <v>61.271000000000001</v>
      </c>
      <c r="L90" s="383">
        <v>43854459.890000001</v>
      </c>
      <c r="M90" s="383">
        <v>136297862.62</v>
      </c>
      <c r="N90" s="89">
        <f t="shared" si="1"/>
        <v>-92443402.730000004</v>
      </c>
    </row>
    <row r="91" spans="1:15" ht="19.5" customHeight="1" x14ac:dyDescent="0.35">
      <c r="A91" s="242">
        <v>5</v>
      </c>
      <c r="B91" s="287" t="s">
        <v>33</v>
      </c>
      <c r="C91" s="287"/>
      <c r="D91" s="47" t="s">
        <v>40</v>
      </c>
      <c r="E91" s="234">
        <v>6.8551183710662045</v>
      </c>
      <c r="F91" s="235">
        <v>4.7473947210096963</v>
      </c>
      <c r="G91" s="234">
        <v>5.0726025432044768</v>
      </c>
      <c r="H91" s="235">
        <v>4.1051547869784812</v>
      </c>
      <c r="I91" s="78">
        <v>0.35140064940622617</v>
      </c>
      <c r="J91" s="72">
        <v>0.15644719075353627</v>
      </c>
      <c r="K91" s="1">
        <v>61.250999999999998</v>
      </c>
      <c r="L91" s="383">
        <v>0</v>
      </c>
      <c r="M91" s="383">
        <v>0</v>
      </c>
      <c r="N91" s="89">
        <f t="shared" si="1"/>
        <v>0</v>
      </c>
    </row>
    <row r="92" spans="1:15" ht="19.5" customHeight="1" x14ac:dyDescent="0.35">
      <c r="A92" s="242">
        <v>6</v>
      </c>
      <c r="B92" s="287" t="s">
        <v>59</v>
      </c>
      <c r="C92" s="287"/>
      <c r="D92" s="47" t="s">
        <v>40</v>
      </c>
      <c r="E92" s="234" t="e">
        <v>#DIV/0!</v>
      </c>
      <c r="F92" s="235" t="e">
        <v>#DIV/0!</v>
      </c>
      <c r="G92" s="234" t="e">
        <v>#DIV/0!</v>
      </c>
      <c r="H92" s="235" t="e">
        <v>#DIV/0!</v>
      </c>
      <c r="I92" s="78">
        <v>0</v>
      </c>
      <c r="J92" s="72">
        <v>0</v>
      </c>
      <c r="K92" s="1">
        <v>61.241</v>
      </c>
      <c r="L92" s="383">
        <v>1464324259.8900001</v>
      </c>
      <c r="M92" s="383">
        <v>4064729233.02</v>
      </c>
      <c r="N92" s="89">
        <f t="shared" si="1"/>
        <v>-2600404973.1300001</v>
      </c>
    </row>
    <row r="93" spans="1:15" ht="19.5" customHeight="1" x14ac:dyDescent="0.35">
      <c r="A93" s="242">
        <v>7</v>
      </c>
      <c r="B93" s="287" t="s">
        <v>21</v>
      </c>
      <c r="C93" s="287"/>
      <c r="D93" s="47" t="s">
        <v>40</v>
      </c>
      <c r="E93" s="234">
        <v>7.2233165075469481</v>
      </c>
      <c r="F93" s="235">
        <v>7.2948470782977699</v>
      </c>
      <c r="G93" s="234">
        <v>7.4534653556998514</v>
      </c>
      <c r="H93" s="235">
        <v>6.7121705113356613</v>
      </c>
      <c r="I93" s="78">
        <v>-3.0878099940036978E-2</v>
      </c>
      <c r="J93" s="72">
        <v>8.6808963803596997E-2</v>
      </c>
      <c r="K93" s="1">
        <v>61.290999999999997</v>
      </c>
      <c r="L93" s="1">
        <v>0</v>
      </c>
      <c r="M93" s="383">
        <v>0</v>
      </c>
      <c r="N93" s="89">
        <f t="shared" si="1"/>
        <v>0</v>
      </c>
    </row>
    <row r="94" spans="1:15" ht="19.5" customHeight="1" x14ac:dyDescent="0.35">
      <c r="A94" s="242">
        <v>8</v>
      </c>
      <c r="B94" s="287" t="s">
        <v>61</v>
      </c>
      <c r="C94" s="287"/>
      <c r="D94" s="47" t="s">
        <v>40</v>
      </c>
      <c r="E94" s="234" t="e">
        <v>#DIV/0!</v>
      </c>
      <c r="F94" s="235" t="e">
        <v>#DIV/0!</v>
      </c>
      <c r="G94" s="234" t="e">
        <v>#DIV/0!</v>
      </c>
      <c r="H94" s="235" t="e">
        <v>#DIV/0!</v>
      </c>
      <c r="I94" s="130">
        <v>0</v>
      </c>
      <c r="J94" s="130">
        <v>0</v>
      </c>
      <c r="L94" s="89">
        <f>SUM(L86:L93)</f>
        <v>2087058275.52</v>
      </c>
      <c r="N94" s="89">
        <f>SUM(N86:N93)</f>
        <v>-3680089213.71</v>
      </c>
    </row>
    <row r="95" spans="1:15" ht="19.5" customHeight="1" x14ac:dyDescent="0.35">
      <c r="A95" s="242">
        <v>9</v>
      </c>
      <c r="B95" s="287" t="s">
        <v>162</v>
      </c>
      <c r="C95" s="287"/>
      <c r="D95" s="47" t="s">
        <v>40</v>
      </c>
      <c r="E95" s="234" t="e">
        <v>#DIV/0!</v>
      </c>
      <c r="F95" s="235" t="e">
        <v>#DIV/0!</v>
      </c>
      <c r="G95" s="234" t="e">
        <v>#DIV/0!</v>
      </c>
      <c r="H95" s="235" t="e">
        <v>#DIV/0!</v>
      </c>
      <c r="I95" s="130">
        <v>0</v>
      </c>
      <c r="J95" s="130">
        <v>0</v>
      </c>
      <c r="L95" s="1">
        <v>3233198672.9100003</v>
      </c>
    </row>
    <row r="96" spans="1:15" ht="19.5" customHeight="1" thickBot="1" x14ac:dyDescent="0.4">
      <c r="A96" s="60"/>
      <c r="B96" s="333" t="s">
        <v>62</v>
      </c>
      <c r="C96" s="333"/>
      <c r="D96" s="67" t="s">
        <v>40</v>
      </c>
      <c r="E96" s="154">
        <v>7.0658135834176878</v>
      </c>
      <c r="F96" s="51">
        <v>6.4971005076606012</v>
      </c>
      <c r="G96" s="154">
        <v>6.4143216431524577</v>
      </c>
      <c r="H96" s="51">
        <v>5.7233312741336295</v>
      </c>
      <c r="I96" s="85">
        <v>0.10156833045014567</v>
      </c>
      <c r="J96" s="73">
        <v>0.13519560487857679</v>
      </c>
      <c r="N96" s="62"/>
    </row>
    <row r="97" spans="1:10" ht="19.5" customHeight="1" x14ac:dyDescent="0.35">
      <c r="A97" s="53" t="s">
        <v>46</v>
      </c>
      <c r="B97" s="264" t="s">
        <v>47</v>
      </c>
      <c r="C97" s="264"/>
      <c r="D97" s="265"/>
      <c r="E97" s="84"/>
      <c r="F97" s="82"/>
      <c r="G97" s="83"/>
      <c r="H97" s="82"/>
      <c r="I97" s="83"/>
      <c r="J97" s="82"/>
    </row>
    <row r="98" spans="1:10" ht="19.5" customHeight="1" x14ac:dyDescent="0.35">
      <c r="A98" s="242">
        <v>1</v>
      </c>
      <c r="B98" s="287" t="s">
        <v>56</v>
      </c>
      <c r="C98" s="287"/>
      <c r="D98" s="47" t="s">
        <v>48</v>
      </c>
      <c r="E98" s="86">
        <v>294.93510490296205</v>
      </c>
      <c r="F98" s="86">
        <v>597.18006563878305</v>
      </c>
      <c r="G98" s="86">
        <v>279.87087440400188</v>
      </c>
      <c r="H98" s="86">
        <v>598.46249908032519</v>
      </c>
      <c r="I98" s="78">
        <v>5.3825645598314417E-2</v>
      </c>
      <c r="J98" s="72">
        <v>-2.1428802030417811E-3</v>
      </c>
    </row>
    <row r="99" spans="1:10" ht="19.5" customHeight="1" x14ac:dyDescent="0.35">
      <c r="A99" s="242">
        <v>2</v>
      </c>
      <c r="B99" s="287" t="s">
        <v>57</v>
      </c>
      <c r="C99" s="287"/>
      <c r="D99" s="47" t="s">
        <v>48</v>
      </c>
      <c r="E99" s="86">
        <v>802.40928122819264</v>
      </c>
      <c r="F99" s="86">
        <v>1520.2084351011863</v>
      </c>
      <c r="G99" s="86">
        <v>705.46025339163589</v>
      </c>
      <c r="H99" s="86">
        <v>1449.0413723511606</v>
      </c>
      <c r="I99" s="78">
        <v>0.13742663370537977</v>
      </c>
      <c r="J99" s="72">
        <v>4.9113202775261468E-2</v>
      </c>
    </row>
    <row r="100" spans="1:10" ht="19.5" customHeight="1" x14ac:dyDescent="0.35">
      <c r="A100" s="242">
        <v>3</v>
      </c>
      <c r="B100" s="287" t="s">
        <v>60</v>
      </c>
      <c r="C100" s="287"/>
      <c r="D100" s="47" t="s">
        <v>48</v>
      </c>
      <c r="E100" s="86">
        <v>1501.8310325245011</v>
      </c>
      <c r="F100" s="86">
        <v>3012.151561084178</v>
      </c>
      <c r="G100" s="86">
        <v>1415.3645746794894</v>
      </c>
      <c r="H100" s="86">
        <v>2960.4620405016517</v>
      </c>
      <c r="I100" s="78">
        <v>6.1091297176624725E-2</v>
      </c>
      <c r="J100" s="72">
        <v>1.7459950465626456E-2</v>
      </c>
    </row>
    <row r="101" spans="1:10" ht="19.5" customHeight="1" x14ac:dyDescent="0.35">
      <c r="A101" s="242">
        <v>4</v>
      </c>
      <c r="B101" s="287" t="s">
        <v>58</v>
      </c>
      <c r="C101" s="287"/>
      <c r="D101" s="47" t="s">
        <v>48</v>
      </c>
      <c r="E101" s="86">
        <v>9574.26197023024</v>
      </c>
      <c r="F101" s="86">
        <v>18865.129179498461</v>
      </c>
      <c r="G101" s="86">
        <v>8876.8915205696812</v>
      </c>
      <c r="H101" s="86">
        <v>18607.918263090676</v>
      </c>
      <c r="I101" s="78">
        <v>7.8560208609579185E-2</v>
      </c>
      <c r="J101" s="72">
        <v>1.3822659406128717E-2</v>
      </c>
    </row>
    <row r="102" spans="1:10" ht="19.5" customHeight="1" x14ac:dyDescent="0.35">
      <c r="A102" s="242">
        <v>5</v>
      </c>
      <c r="B102" s="287" t="s">
        <v>33</v>
      </c>
      <c r="C102" s="287"/>
      <c r="D102" s="47" t="s">
        <v>48</v>
      </c>
      <c r="E102" s="86">
        <v>3932.7356170102466</v>
      </c>
      <c r="F102" s="86">
        <v>9547.5658437110778</v>
      </c>
      <c r="G102" s="86">
        <v>3227.4927210654878</v>
      </c>
      <c r="H102" s="86">
        <v>9544.6748343848012</v>
      </c>
      <c r="I102" s="78">
        <v>0.21851107249343013</v>
      </c>
      <c r="J102" s="72">
        <v>3.0289238517185754E-4</v>
      </c>
    </row>
    <row r="103" spans="1:10" ht="19.5" customHeight="1" x14ac:dyDescent="0.35">
      <c r="A103" s="242">
        <v>6</v>
      </c>
      <c r="B103" s="287" t="s">
        <v>59</v>
      </c>
      <c r="C103" s="287"/>
      <c r="D103" s="47" t="s">
        <v>48</v>
      </c>
      <c r="E103" s="86" t="e">
        <v>#DIV/0!</v>
      </c>
      <c r="F103" s="86" t="e">
        <v>#DIV/0!</v>
      </c>
      <c r="G103" s="86" t="e">
        <v>#DIV/0!</v>
      </c>
      <c r="H103" s="86" t="e">
        <v>#DIV/0!</v>
      </c>
      <c r="I103" s="78">
        <v>0</v>
      </c>
      <c r="J103" s="72">
        <v>0</v>
      </c>
    </row>
    <row r="104" spans="1:10" ht="19.5" customHeight="1" x14ac:dyDescent="0.35">
      <c r="A104" s="242">
        <v>7</v>
      </c>
      <c r="B104" s="287" t="s">
        <v>21</v>
      </c>
      <c r="C104" s="287"/>
      <c r="D104" s="47" t="s">
        <v>48</v>
      </c>
      <c r="E104" s="86">
        <v>486143.67150259076</v>
      </c>
      <c r="F104" s="86">
        <v>970245.09507772024</v>
      </c>
      <c r="G104" s="86">
        <v>385150.01829491399</v>
      </c>
      <c r="H104" s="86">
        <v>931880.71716062934</v>
      </c>
      <c r="I104" s="78">
        <v>0.26221900145502453</v>
      </c>
      <c r="J104" s="72">
        <v>4.1168764639732305E-2</v>
      </c>
    </row>
    <row r="105" spans="1:10" ht="19.5" customHeight="1" x14ac:dyDescent="0.35">
      <c r="A105" s="246">
        <v>8</v>
      </c>
      <c r="B105" s="311" t="s">
        <v>61</v>
      </c>
      <c r="C105" s="311"/>
      <c r="D105" s="64" t="s">
        <v>48</v>
      </c>
      <c r="E105" s="86" t="e">
        <v>#DIV/0!</v>
      </c>
      <c r="F105" s="86" t="e">
        <v>#DIV/0!</v>
      </c>
      <c r="G105" s="86" t="e">
        <v>#DIV/0!</v>
      </c>
      <c r="H105" s="86" t="e">
        <v>#DIV/0!</v>
      </c>
      <c r="I105" s="57">
        <v>0</v>
      </c>
      <c r="J105" s="57">
        <v>0</v>
      </c>
    </row>
    <row r="106" spans="1:10" ht="19.5" customHeight="1" thickBot="1" x14ac:dyDescent="0.4">
      <c r="A106" s="246">
        <v>9</v>
      </c>
      <c r="B106" s="311" t="s">
        <v>162</v>
      </c>
      <c r="C106" s="311"/>
      <c r="D106" s="64" t="s">
        <v>48</v>
      </c>
      <c r="E106" s="86" t="e">
        <v>#DIV/0!</v>
      </c>
      <c r="F106" s="86" t="e">
        <v>#DIV/0!</v>
      </c>
      <c r="G106" s="86" t="e">
        <v>#DIV/0!</v>
      </c>
      <c r="H106" s="86" t="e">
        <v>#DIV/0!</v>
      </c>
      <c r="I106" s="57">
        <v>0</v>
      </c>
      <c r="J106" s="57">
        <v>0</v>
      </c>
    </row>
    <row r="107" spans="1:10" ht="19.5" customHeight="1" thickBot="1" x14ac:dyDescent="0.4">
      <c r="A107" s="59"/>
      <c r="B107" s="312" t="s">
        <v>62</v>
      </c>
      <c r="C107" s="312"/>
      <c r="D107" s="65" t="s">
        <v>48</v>
      </c>
      <c r="E107" s="87">
        <v>1579.6159650288243</v>
      </c>
      <c r="F107" s="87">
        <v>3291.2425106241726</v>
      </c>
      <c r="G107" s="87">
        <v>1353.5626213899181</v>
      </c>
      <c r="H107" s="87">
        <v>3187.2629769276382</v>
      </c>
      <c r="I107" s="68">
        <v>0.16700619540363879</v>
      </c>
      <c r="J107" s="70">
        <v>3.2623456065355952E-2</v>
      </c>
    </row>
    <row r="108" spans="1:10" ht="24" customHeight="1" x14ac:dyDescent="0.35">
      <c r="A108" s="270" t="s">
        <v>64</v>
      </c>
      <c r="B108" s="270"/>
      <c r="C108" s="5" t="s">
        <v>65</v>
      </c>
    </row>
    <row r="109" spans="1:10" ht="24" customHeight="1" x14ac:dyDescent="0.35">
      <c r="A109" s="270"/>
      <c r="B109" s="270"/>
      <c r="C109" s="5"/>
    </row>
    <row r="110" spans="1:10" ht="24" customHeight="1" x14ac:dyDescent="0.35">
      <c r="A110" s="270"/>
      <c r="B110" s="270"/>
      <c r="C110" s="5"/>
      <c r="D110" s="6"/>
      <c r="E110" s="6"/>
      <c r="F110" s="6"/>
      <c r="G110" s="6"/>
      <c r="H110" s="6"/>
      <c r="I110" s="6"/>
      <c r="J110" s="6"/>
    </row>
    <row r="111" spans="1:10" ht="24" customHeight="1" x14ac:dyDescent="0.35">
      <c r="A111" s="270"/>
      <c r="B111" s="270"/>
      <c r="C111" s="5"/>
    </row>
  </sheetData>
  <mergeCells count="137">
    <mergeCell ref="B107:C107"/>
    <mergeCell ref="A108:B108"/>
    <mergeCell ref="A109:B109"/>
    <mergeCell ref="A110:B110"/>
    <mergeCell ref="A111:B111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D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A85:J85"/>
    <mergeCell ref="B86:D86"/>
    <mergeCell ref="B87:C87"/>
    <mergeCell ref="B88:C88"/>
    <mergeCell ref="B77:C77"/>
    <mergeCell ref="B78:C78"/>
    <mergeCell ref="B79:C79"/>
    <mergeCell ref="B80:C80"/>
    <mergeCell ref="B81:C81"/>
    <mergeCell ref="B82:C82"/>
    <mergeCell ref="L72:M72"/>
    <mergeCell ref="N72:O72"/>
    <mergeCell ref="B74:D74"/>
    <mergeCell ref="L74:O74"/>
    <mergeCell ref="B75:C75"/>
    <mergeCell ref="B76:C76"/>
    <mergeCell ref="A69:J69"/>
    <mergeCell ref="A70:H70"/>
    <mergeCell ref="I70:J70"/>
    <mergeCell ref="A71:H71"/>
    <mergeCell ref="I71:J71"/>
    <mergeCell ref="A72:A73"/>
    <mergeCell ref="B72:D73"/>
    <mergeCell ref="E72:F72"/>
    <mergeCell ref="G72:H72"/>
    <mergeCell ref="I72:J72"/>
    <mergeCell ref="B63:C63"/>
    <mergeCell ref="B64:C64"/>
    <mergeCell ref="B65:C65"/>
    <mergeCell ref="B66:C66"/>
    <mergeCell ref="B67:C67"/>
    <mergeCell ref="A68:B68"/>
    <mergeCell ref="C68:J68"/>
    <mergeCell ref="B57:D57"/>
    <mergeCell ref="B58:C58"/>
    <mergeCell ref="B59:C59"/>
    <mergeCell ref="B60:C60"/>
    <mergeCell ref="B61:C61"/>
    <mergeCell ref="B62:C62"/>
    <mergeCell ref="B52:C52"/>
    <mergeCell ref="A53:B53"/>
    <mergeCell ref="C53:J53"/>
    <mergeCell ref="A54:J54"/>
    <mergeCell ref="A55:A56"/>
    <mergeCell ref="B55:D56"/>
    <mergeCell ref="E55:F55"/>
    <mergeCell ref="G55:H55"/>
    <mergeCell ref="I55:J55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A37:A38"/>
    <mergeCell ref="B37:D38"/>
    <mergeCell ref="E37:F37"/>
    <mergeCell ref="G37:H37"/>
    <mergeCell ref="I37:J37"/>
    <mergeCell ref="B39:D39"/>
    <mergeCell ref="B32:C32"/>
    <mergeCell ref="B33:C33"/>
    <mergeCell ref="B34:J34"/>
    <mergeCell ref="A35:H35"/>
    <mergeCell ref="I35:J35"/>
    <mergeCell ref="A36:H36"/>
    <mergeCell ref="I36:J36"/>
    <mergeCell ref="B26:C26"/>
    <mergeCell ref="B27:C27"/>
    <mergeCell ref="B28:C28"/>
    <mergeCell ref="B29:C29"/>
    <mergeCell ref="B30:C30"/>
    <mergeCell ref="B31:C31"/>
    <mergeCell ref="B20:D20"/>
    <mergeCell ref="B21:C21"/>
    <mergeCell ref="B22:C22"/>
    <mergeCell ref="B23:C23"/>
    <mergeCell ref="B24:C24"/>
    <mergeCell ref="B25:C25"/>
    <mergeCell ref="A17:J17"/>
    <mergeCell ref="A18:A19"/>
    <mergeCell ref="B18:D19"/>
    <mergeCell ref="E18:F18"/>
    <mergeCell ref="G18:H18"/>
    <mergeCell ref="I18:J18"/>
    <mergeCell ref="B11:C11"/>
    <mergeCell ref="B12:C12"/>
    <mergeCell ref="B13:C13"/>
    <mergeCell ref="B14:C14"/>
    <mergeCell ref="B15:C15"/>
    <mergeCell ref="B16:J16"/>
    <mergeCell ref="B5:D5"/>
    <mergeCell ref="B6:C6"/>
    <mergeCell ref="B7:C7"/>
    <mergeCell ref="B8:C8"/>
    <mergeCell ref="B9:C9"/>
    <mergeCell ref="B10:C10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5" right="0.25" top="0.75" bottom="0.75" header="0.3" footer="0.3"/>
  <pageSetup paperSize="9" scale="45" orientation="portrait" r:id="rId1"/>
  <rowBreaks count="1" manualBreakCount="1">
    <brk id="5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80" zoomScaleSheetLayoutView="80" workbookViewId="0">
      <selection activeCell="O4" sqref="O4"/>
    </sheetView>
  </sheetViews>
  <sheetFormatPr defaultRowHeight="24" customHeight="1" x14ac:dyDescent="0.3"/>
  <cols>
    <col min="1" max="1" width="8.109375" style="8" customWidth="1"/>
    <col min="2" max="2" width="14.109375" style="8" customWidth="1"/>
    <col min="3" max="3" width="59.44140625" style="8" customWidth="1"/>
    <col min="4" max="4" width="19.6640625" style="48" customWidth="1"/>
    <col min="5" max="5" width="21.88671875" style="26" customWidth="1"/>
    <col min="6" max="6" width="19.44140625" style="26" customWidth="1"/>
    <col min="7" max="7" width="9.109375" style="8" hidden="1" customWidth="1"/>
    <col min="8" max="8" width="9.5546875" style="8" hidden="1" customWidth="1"/>
    <col min="9" max="9" width="9.109375" style="8" hidden="1" customWidth="1"/>
    <col min="10" max="10" width="16.109375" style="8" hidden="1" customWidth="1"/>
    <col min="11" max="11" width="12.88671875" style="8" hidden="1" customWidth="1"/>
    <col min="12" max="252" width="8.88671875" style="8"/>
    <col min="253" max="253" width="6.33203125" style="8" customWidth="1"/>
    <col min="254" max="254" width="3.6640625" style="8" customWidth="1"/>
    <col min="255" max="255" width="51" style="8" customWidth="1"/>
    <col min="256" max="256" width="15.44140625" style="8" customWidth="1"/>
    <col min="257" max="257" width="13" style="8" bestFit="1" customWidth="1"/>
    <col min="258" max="258" width="15.5546875" style="8" bestFit="1" customWidth="1"/>
    <col min="259" max="259" width="13" style="8" bestFit="1" customWidth="1"/>
    <col min="260" max="260" width="15.5546875" style="8" bestFit="1" customWidth="1"/>
    <col min="261" max="261" width="13" style="8" bestFit="1" customWidth="1"/>
    <col min="262" max="262" width="15.5546875" style="8" bestFit="1" customWidth="1"/>
    <col min="263" max="508" width="8.88671875" style="8"/>
    <col min="509" max="509" width="6.33203125" style="8" customWidth="1"/>
    <col min="510" max="510" width="3.6640625" style="8" customWidth="1"/>
    <col min="511" max="511" width="51" style="8" customWidth="1"/>
    <col min="512" max="512" width="15.44140625" style="8" customWidth="1"/>
    <col min="513" max="513" width="13" style="8" bestFit="1" customWidth="1"/>
    <col min="514" max="514" width="15.5546875" style="8" bestFit="1" customWidth="1"/>
    <col min="515" max="515" width="13" style="8" bestFit="1" customWidth="1"/>
    <col min="516" max="516" width="15.5546875" style="8" bestFit="1" customWidth="1"/>
    <col min="517" max="517" width="13" style="8" bestFit="1" customWidth="1"/>
    <col min="518" max="518" width="15.5546875" style="8" bestFit="1" customWidth="1"/>
    <col min="519" max="764" width="8.88671875" style="8"/>
    <col min="765" max="765" width="6.33203125" style="8" customWidth="1"/>
    <col min="766" max="766" width="3.6640625" style="8" customWidth="1"/>
    <col min="767" max="767" width="51" style="8" customWidth="1"/>
    <col min="768" max="768" width="15.44140625" style="8" customWidth="1"/>
    <col min="769" max="769" width="13" style="8" bestFit="1" customWidth="1"/>
    <col min="770" max="770" width="15.5546875" style="8" bestFit="1" customWidth="1"/>
    <col min="771" max="771" width="13" style="8" bestFit="1" customWidth="1"/>
    <col min="772" max="772" width="15.5546875" style="8" bestFit="1" customWidth="1"/>
    <col min="773" max="773" width="13" style="8" bestFit="1" customWidth="1"/>
    <col min="774" max="774" width="15.5546875" style="8" bestFit="1" customWidth="1"/>
    <col min="775" max="1020" width="8.88671875" style="8"/>
    <col min="1021" max="1021" width="6.33203125" style="8" customWidth="1"/>
    <col min="1022" max="1022" width="3.6640625" style="8" customWidth="1"/>
    <col min="1023" max="1023" width="51" style="8" customWidth="1"/>
    <col min="1024" max="1024" width="15.44140625" style="8" customWidth="1"/>
    <col min="1025" max="1025" width="13" style="8" bestFit="1" customWidth="1"/>
    <col min="1026" max="1026" width="15.5546875" style="8" bestFit="1" customWidth="1"/>
    <col min="1027" max="1027" width="13" style="8" bestFit="1" customWidth="1"/>
    <col min="1028" max="1028" width="15.5546875" style="8" bestFit="1" customWidth="1"/>
    <col min="1029" max="1029" width="13" style="8" bestFit="1" customWidth="1"/>
    <col min="1030" max="1030" width="15.5546875" style="8" bestFit="1" customWidth="1"/>
    <col min="1031" max="1276" width="8.88671875" style="8"/>
    <col min="1277" max="1277" width="6.33203125" style="8" customWidth="1"/>
    <col min="1278" max="1278" width="3.6640625" style="8" customWidth="1"/>
    <col min="1279" max="1279" width="51" style="8" customWidth="1"/>
    <col min="1280" max="1280" width="15.44140625" style="8" customWidth="1"/>
    <col min="1281" max="1281" width="13" style="8" bestFit="1" customWidth="1"/>
    <col min="1282" max="1282" width="15.5546875" style="8" bestFit="1" customWidth="1"/>
    <col min="1283" max="1283" width="13" style="8" bestFit="1" customWidth="1"/>
    <col min="1284" max="1284" width="15.5546875" style="8" bestFit="1" customWidth="1"/>
    <col min="1285" max="1285" width="13" style="8" bestFit="1" customWidth="1"/>
    <col min="1286" max="1286" width="15.5546875" style="8" bestFit="1" customWidth="1"/>
    <col min="1287" max="1532" width="8.88671875" style="8"/>
    <col min="1533" max="1533" width="6.33203125" style="8" customWidth="1"/>
    <col min="1534" max="1534" width="3.6640625" style="8" customWidth="1"/>
    <col min="1535" max="1535" width="51" style="8" customWidth="1"/>
    <col min="1536" max="1536" width="15.44140625" style="8" customWidth="1"/>
    <col min="1537" max="1537" width="13" style="8" bestFit="1" customWidth="1"/>
    <col min="1538" max="1538" width="15.5546875" style="8" bestFit="1" customWidth="1"/>
    <col min="1539" max="1539" width="13" style="8" bestFit="1" customWidth="1"/>
    <col min="1540" max="1540" width="15.5546875" style="8" bestFit="1" customWidth="1"/>
    <col min="1541" max="1541" width="13" style="8" bestFit="1" customWidth="1"/>
    <col min="1542" max="1542" width="15.5546875" style="8" bestFit="1" customWidth="1"/>
    <col min="1543" max="1788" width="8.88671875" style="8"/>
    <col min="1789" max="1789" width="6.33203125" style="8" customWidth="1"/>
    <col min="1790" max="1790" width="3.6640625" style="8" customWidth="1"/>
    <col min="1791" max="1791" width="51" style="8" customWidth="1"/>
    <col min="1792" max="1792" width="15.44140625" style="8" customWidth="1"/>
    <col min="1793" max="1793" width="13" style="8" bestFit="1" customWidth="1"/>
    <col min="1794" max="1794" width="15.5546875" style="8" bestFit="1" customWidth="1"/>
    <col min="1795" max="1795" width="13" style="8" bestFit="1" customWidth="1"/>
    <col min="1796" max="1796" width="15.5546875" style="8" bestFit="1" customWidth="1"/>
    <col min="1797" max="1797" width="13" style="8" bestFit="1" customWidth="1"/>
    <col min="1798" max="1798" width="15.5546875" style="8" bestFit="1" customWidth="1"/>
    <col min="1799" max="2044" width="8.88671875" style="8"/>
    <col min="2045" max="2045" width="6.33203125" style="8" customWidth="1"/>
    <col min="2046" max="2046" width="3.6640625" style="8" customWidth="1"/>
    <col min="2047" max="2047" width="51" style="8" customWidth="1"/>
    <col min="2048" max="2048" width="15.44140625" style="8" customWidth="1"/>
    <col min="2049" max="2049" width="13" style="8" bestFit="1" customWidth="1"/>
    <col min="2050" max="2050" width="15.5546875" style="8" bestFit="1" customWidth="1"/>
    <col min="2051" max="2051" width="13" style="8" bestFit="1" customWidth="1"/>
    <col min="2052" max="2052" width="15.5546875" style="8" bestFit="1" customWidth="1"/>
    <col min="2053" max="2053" width="13" style="8" bestFit="1" customWidth="1"/>
    <col min="2054" max="2054" width="15.5546875" style="8" bestFit="1" customWidth="1"/>
    <col min="2055" max="2300" width="8.88671875" style="8"/>
    <col min="2301" max="2301" width="6.33203125" style="8" customWidth="1"/>
    <col min="2302" max="2302" width="3.6640625" style="8" customWidth="1"/>
    <col min="2303" max="2303" width="51" style="8" customWidth="1"/>
    <col min="2304" max="2304" width="15.44140625" style="8" customWidth="1"/>
    <col min="2305" max="2305" width="13" style="8" bestFit="1" customWidth="1"/>
    <col min="2306" max="2306" width="15.5546875" style="8" bestFit="1" customWidth="1"/>
    <col min="2307" max="2307" width="13" style="8" bestFit="1" customWidth="1"/>
    <col min="2308" max="2308" width="15.5546875" style="8" bestFit="1" customWidth="1"/>
    <col min="2309" max="2309" width="13" style="8" bestFit="1" customWidth="1"/>
    <col min="2310" max="2310" width="15.5546875" style="8" bestFit="1" customWidth="1"/>
    <col min="2311" max="2556" width="8.88671875" style="8"/>
    <col min="2557" max="2557" width="6.33203125" style="8" customWidth="1"/>
    <col min="2558" max="2558" width="3.6640625" style="8" customWidth="1"/>
    <col min="2559" max="2559" width="51" style="8" customWidth="1"/>
    <col min="2560" max="2560" width="15.44140625" style="8" customWidth="1"/>
    <col min="2561" max="2561" width="13" style="8" bestFit="1" customWidth="1"/>
    <col min="2562" max="2562" width="15.5546875" style="8" bestFit="1" customWidth="1"/>
    <col min="2563" max="2563" width="13" style="8" bestFit="1" customWidth="1"/>
    <col min="2564" max="2564" width="15.5546875" style="8" bestFit="1" customWidth="1"/>
    <col min="2565" max="2565" width="13" style="8" bestFit="1" customWidth="1"/>
    <col min="2566" max="2566" width="15.5546875" style="8" bestFit="1" customWidth="1"/>
    <col min="2567" max="2812" width="8.88671875" style="8"/>
    <col min="2813" max="2813" width="6.33203125" style="8" customWidth="1"/>
    <col min="2814" max="2814" width="3.6640625" style="8" customWidth="1"/>
    <col min="2815" max="2815" width="51" style="8" customWidth="1"/>
    <col min="2816" max="2816" width="15.44140625" style="8" customWidth="1"/>
    <col min="2817" max="2817" width="13" style="8" bestFit="1" customWidth="1"/>
    <col min="2818" max="2818" width="15.5546875" style="8" bestFit="1" customWidth="1"/>
    <col min="2819" max="2819" width="13" style="8" bestFit="1" customWidth="1"/>
    <col min="2820" max="2820" width="15.5546875" style="8" bestFit="1" customWidth="1"/>
    <col min="2821" max="2821" width="13" style="8" bestFit="1" customWidth="1"/>
    <col min="2822" max="2822" width="15.5546875" style="8" bestFit="1" customWidth="1"/>
    <col min="2823" max="3068" width="8.88671875" style="8"/>
    <col min="3069" max="3069" width="6.33203125" style="8" customWidth="1"/>
    <col min="3070" max="3070" width="3.6640625" style="8" customWidth="1"/>
    <col min="3071" max="3071" width="51" style="8" customWidth="1"/>
    <col min="3072" max="3072" width="15.44140625" style="8" customWidth="1"/>
    <col min="3073" max="3073" width="13" style="8" bestFit="1" customWidth="1"/>
    <col min="3074" max="3074" width="15.5546875" style="8" bestFit="1" customWidth="1"/>
    <col min="3075" max="3075" width="13" style="8" bestFit="1" customWidth="1"/>
    <col min="3076" max="3076" width="15.5546875" style="8" bestFit="1" customWidth="1"/>
    <col min="3077" max="3077" width="13" style="8" bestFit="1" customWidth="1"/>
    <col min="3078" max="3078" width="15.5546875" style="8" bestFit="1" customWidth="1"/>
    <col min="3079" max="3324" width="8.88671875" style="8"/>
    <col min="3325" max="3325" width="6.33203125" style="8" customWidth="1"/>
    <col min="3326" max="3326" width="3.6640625" style="8" customWidth="1"/>
    <col min="3327" max="3327" width="51" style="8" customWidth="1"/>
    <col min="3328" max="3328" width="15.44140625" style="8" customWidth="1"/>
    <col min="3329" max="3329" width="13" style="8" bestFit="1" customWidth="1"/>
    <col min="3330" max="3330" width="15.5546875" style="8" bestFit="1" customWidth="1"/>
    <col min="3331" max="3331" width="13" style="8" bestFit="1" customWidth="1"/>
    <col min="3332" max="3332" width="15.5546875" style="8" bestFit="1" customWidth="1"/>
    <col min="3333" max="3333" width="13" style="8" bestFit="1" customWidth="1"/>
    <col min="3334" max="3334" width="15.5546875" style="8" bestFit="1" customWidth="1"/>
    <col min="3335" max="3580" width="8.88671875" style="8"/>
    <col min="3581" max="3581" width="6.33203125" style="8" customWidth="1"/>
    <col min="3582" max="3582" width="3.6640625" style="8" customWidth="1"/>
    <col min="3583" max="3583" width="51" style="8" customWidth="1"/>
    <col min="3584" max="3584" width="15.44140625" style="8" customWidth="1"/>
    <col min="3585" max="3585" width="13" style="8" bestFit="1" customWidth="1"/>
    <col min="3586" max="3586" width="15.5546875" style="8" bestFit="1" customWidth="1"/>
    <col min="3587" max="3587" width="13" style="8" bestFit="1" customWidth="1"/>
    <col min="3588" max="3588" width="15.5546875" style="8" bestFit="1" customWidth="1"/>
    <col min="3589" max="3589" width="13" style="8" bestFit="1" customWidth="1"/>
    <col min="3590" max="3590" width="15.5546875" style="8" bestFit="1" customWidth="1"/>
    <col min="3591" max="3836" width="8.88671875" style="8"/>
    <col min="3837" max="3837" width="6.33203125" style="8" customWidth="1"/>
    <col min="3838" max="3838" width="3.6640625" style="8" customWidth="1"/>
    <col min="3839" max="3839" width="51" style="8" customWidth="1"/>
    <col min="3840" max="3840" width="15.44140625" style="8" customWidth="1"/>
    <col min="3841" max="3841" width="13" style="8" bestFit="1" customWidth="1"/>
    <col min="3842" max="3842" width="15.5546875" style="8" bestFit="1" customWidth="1"/>
    <col min="3843" max="3843" width="13" style="8" bestFit="1" customWidth="1"/>
    <col min="3844" max="3844" width="15.5546875" style="8" bestFit="1" customWidth="1"/>
    <col min="3845" max="3845" width="13" style="8" bestFit="1" customWidth="1"/>
    <col min="3846" max="3846" width="15.5546875" style="8" bestFit="1" customWidth="1"/>
    <col min="3847" max="4092" width="8.88671875" style="8"/>
    <col min="4093" max="4093" width="6.33203125" style="8" customWidth="1"/>
    <col min="4094" max="4094" width="3.6640625" style="8" customWidth="1"/>
    <col min="4095" max="4095" width="51" style="8" customWidth="1"/>
    <col min="4096" max="4096" width="15.44140625" style="8" customWidth="1"/>
    <col min="4097" max="4097" width="13" style="8" bestFit="1" customWidth="1"/>
    <col min="4098" max="4098" width="15.5546875" style="8" bestFit="1" customWidth="1"/>
    <col min="4099" max="4099" width="13" style="8" bestFit="1" customWidth="1"/>
    <col min="4100" max="4100" width="15.5546875" style="8" bestFit="1" customWidth="1"/>
    <col min="4101" max="4101" width="13" style="8" bestFit="1" customWidth="1"/>
    <col min="4102" max="4102" width="15.5546875" style="8" bestFit="1" customWidth="1"/>
    <col min="4103" max="4348" width="8.88671875" style="8"/>
    <col min="4349" max="4349" width="6.33203125" style="8" customWidth="1"/>
    <col min="4350" max="4350" width="3.6640625" style="8" customWidth="1"/>
    <col min="4351" max="4351" width="51" style="8" customWidth="1"/>
    <col min="4352" max="4352" width="15.44140625" style="8" customWidth="1"/>
    <col min="4353" max="4353" width="13" style="8" bestFit="1" customWidth="1"/>
    <col min="4354" max="4354" width="15.5546875" style="8" bestFit="1" customWidth="1"/>
    <col min="4355" max="4355" width="13" style="8" bestFit="1" customWidth="1"/>
    <col min="4356" max="4356" width="15.5546875" style="8" bestFit="1" customWidth="1"/>
    <col min="4357" max="4357" width="13" style="8" bestFit="1" customWidth="1"/>
    <col min="4358" max="4358" width="15.5546875" style="8" bestFit="1" customWidth="1"/>
    <col min="4359" max="4604" width="8.88671875" style="8"/>
    <col min="4605" max="4605" width="6.33203125" style="8" customWidth="1"/>
    <col min="4606" max="4606" width="3.6640625" style="8" customWidth="1"/>
    <col min="4607" max="4607" width="51" style="8" customWidth="1"/>
    <col min="4608" max="4608" width="15.44140625" style="8" customWidth="1"/>
    <col min="4609" max="4609" width="13" style="8" bestFit="1" customWidth="1"/>
    <col min="4610" max="4610" width="15.5546875" style="8" bestFit="1" customWidth="1"/>
    <col min="4611" max="4611" width="13" style="8" bestFit="1" customWidth="1"/>
    <col min="4612" max="4612" width="15.5546875" style="8" bestFit="1" customWidth="1"/>
    <col min="4613" max="4613" width="13" style="8" bestFit="1" customWidth="1"/>
    <col min="4614" max="4614" width="15.5546875" style="8" bestFit="1" customWidth="1"/>
    <col min="4615" max="4860" width="8.88671875" style="8"/>
    <col min="4861" max="4861" width="6.33203125" style="8" customWidth="1"/>
    <col min="4862" max="4862" width="3.6640625" style="8" customWidth="1"/>
    <col min="4863" max="4863" width="51" style="8" customWidth="1"/>
    <col min="4864" max="4864" width="15.44140625" style="8" customWidth="1"/>
    <col min="4865" max="4865" width="13" style="8" bestFit="1" customWidth="1"/>
    <col min="4866" max="4866" width="15.5546875" style="8" bestFit="1" customWidth="1"/>
    <col min="4867" max="4867" width="13" style="8" bestFit="1" customWidth="1"/>
    <col min="4868" max="4868" width="15.5546875" style="8" bestFit="1" customWidth="1"/>
    <col min="4869" max="4869" width="13" style="8" bestFit="1" customWidth="1"/>
    <col min="4870" max="4870" width="15.5546875" style="8" bestFit="1" customWidth="1"/>
    <col min="4871" max="5116" width="8.88671875" style="8"/>
    <col min="5117" max="5117" width="6.33203125" style="8" customWidth="1"/>
    <col min="5118" max="5118" width="3.6640625" style="8" customWidth="1"/>
    <col min="5119" max="5119" width="51" style="8" customWidth="1"/>
    <col min="5120" max="5120" width="15.44140625" style="8" customWidth="1"/>
    <col min="5121" max="5121" width="13" style="8" bestFit="1" customWidth="1"/>
    <col min="5122" max="5122" width="15.5546875" style="8" bestFit="1" customWidth="1"/>
    <col min="5123" max="5123" width="13" style="8" bestFit="1" customWidth="1"/>
    <col min="5124" max="5124" width="15.5546875" style="8" bestFit="1" customWidth="1"/>
    <col min="5125" max="5125" width="13" style="8" bestFit="1" customWidth="1"/>
    <col min="5126" max="5126" width="15.5546875" style="8" bestFit="1" customWidth="1"/>
    <col min="5127" max="5372" width="8.88671875" style="8"/>
    <col min="5373" max="5373" width="6.33203125" style="8" customWidth="1"/>
    <col min="5374" max="5374" width="3.6640625" style="8" customWidth="1"/>
    <col min="5375" max="5375" width="51" style="8" customWidth="1"/>
    <col min="5376" max="5376" width="15.44140625" style="8" customWidth="1"/>
    <col min="5377" max="5377" width="13" style="8" bestFit="1" customWidth="1"/>
    <col min="5378" max="5378" width="15.5546875" style="8" bestFit="1" customWidth="1"/>
    <col min="5379" max="5379" width="13" style="8" bestFit="1" customWidth="1"/>
    <col min="5380" max="5380" width="15.5546875" style="8" bestFit="1" customWidth="1"/>
    <col min="5381" max="5381" width="13" style="8" bestFit="1" customWidth="1"/>
    <col min="5382" max="5382" width="15.5546875" style="8" bestFit="1" customWidth="1"/>
    <col min="5383" max="5628" width="8.88671875" style="8"/>
    <col min="5629" max="5629" width="6.33203125" style="8" customWidth="1"/>
    <col min="5630" max="5630" width="3.6640625" style="8" customWidth="1"/>
    <col min="5631" max="5631" width="51" style="8" customWidth="1"/>
    <col min="5632" max="5632" width="15.44140625" style="8" customWidth="1"/>
    <col min="5633" max="5633" width="13" style="8" bestFit="1" customWidth="1"/>
    <col min="5634" max="5634" width="15.5546875" style="8" bestFit="1" customWidth="1"/>
    <col min="5635" max="5635" width="13" style="8" bestFit="1" customWidth="1"/>
    <col min="5636" max="5636" width="15.5546875" style="8" bestFit="1" customWidth="1"/>
    <col min="5637" max="5637" width="13" style="8" bestFit="1" customWidth="1"/>
    <col min="5638" max="5638" width="15.5546875" style="8" bestFit="1" customWidth="1"/>
    <col min="5639" max="5884" width="8.88671875" style="8"/>
    <col min="5885" max="5885" width="6.33203125" style="8" customWidth="1"/>
    <col min="5886" max="5886" width="3.6640625" style="8" customWidth="1"/>
    <col min="5887" max="5887" width="51" style="8" customWidth="1"/>
    <col min="5888" max="5888" width="15.44140625" style="8" customWidth="1"/>
    <col min="5889" max="5889" width="13" style="8" bestFit="1" customWidth="1"/>
    <col min="5890" max="5890" width="15.5546875" style="8" bestFit="1" customWidth="1"/>
    <col min="5891" max="5891" width="13" style="8" bestFit="1" customWidth="1"/>
    <col min="5892" max="5892" width="15.5546875" style="8" bestFit="1" customWidth="1"/>
    <col min="5893" max="5893" width="13" style="8" bestFit="1" customWidth="1"/>
    <col min="5894" max="5894" width="15.5546875" style="8" bestFit="1" customWidth="1"/>
    <col min="5895" max="6140" width="8.88671875" style="8"/>
    <col min="6141" max="6141" width="6.33203125" style="8" customWidth="1"/>
    <col min="6142" max="6142" width="3.6640625" style="8" customWidth="1"/>
    <col min="6143" max="6143" width="51" style="8" customWidth="1"/>
    <col min="6144" max="6144" width="15.44140625" style="8" customWidth="1"/>
    <col min="6145" max="6145" width="13" style="8" bestFit="1" customWidth="1"/>
    <col min="6146" max="6146" width="15.5546875" style="8" bestFit="1" customWidth="1"/>
    <col min="6147" max="6147" width="13" style="8" bestFit="1" customWidth="1"/>
    <col min="6148" max="6148" width="15.5546875" style="8" bestFit="1" customWidth="1"/>
    <col min="6149" max="6149" width="13" style="8" bestFit="1" customWidth="1"/>
    <col min="6150" max="6150" width="15.5546875" style="8" bestFit="1" customWidth="1"/>
    <col min="6151" max="6396" width="8.88671875" style="8"/>
    <col min="6397" max="6397" width="6.33203125" style="8" customWidth="1"/>
    <col min="6398" max="6398" width="3.6640625" style="8" customWidth="1"/>
    <col min="6399" max="6399" width="51" style="8" customWidth="1"/>
    <col min="6400" max="6400" width="15.44140625" style="8" customWidth="1"/>
    <col min="6401" max="6401" width="13" style="8" bestFit="1" customWidth="1"/>
    <col min="6402" max="6402" width="15.5546875" style="8" bestFit="1" customWidth="1"/>
    <col min="6403" max="6403" width="13" style="8" bestFit="1" customWidth="1"/>
    <col min="6404" max="6404" width="15.5546875" style="8" bestFit="1" customWidth="1"/>
    <col min="6405" max="6405" width="13" style="8" bestFit="1" customWidth="1"/>
    <col min="6406" max="6406" width="15.5546875" style="8" bestFit="1" customWidth="1"/>
    <col min="6407" max="6652" width="8.88671875" style="8"/>
    <col min="6653" max="6653" width="6.33203125" style="8" customWidth="1"/>
    <col min="6654" max="6654" width="3.6640625" style="8" customWidth="1"/>
    <col min="6655" max="6655" width="51" style="8" customWidth="1"/>
    <col min="6656" max="6656" width="15.44140625" style="8" customWidth="1"/>
    <col min="6657" max="6657" width="13" style="8" bestFit="1" customWidth="1"/>
    <col min="6658" max="6658" width="15.5546875" style="8" bestFit="1" customWidth="1"/>
    <col min="6659" max="6659" width="13" style="8" bestFit="1" customWidth="1"/>
    <col min="6660" max="6660" width="15.5546875" style="8" bestFit="1" customWidth="1"/>
    <col min="6661" max="6661" width="13" style="8" bestFit="1" customWidth="1"/>
    <col min="6662" max="6662" width="15.5546875" style="8" bestFit="1" customWidth="1"/>
    <col min="6663" max="6908" width="8.88671875" style="8"/>
    <col min="6909" max="6909" width="6.33203125" style="8" customWidth="1"/>
    <col min="6910" max="6910" width="3.6640625" style="8" customWidth="1"/>
    <col min="6911" max="6911" width="51" style="8" customWidth="1"/>
    <col min="6912" max="6912" width="15.44140625" style="8" customWidth="1"/>
    <col min="6913" max="6913" width="13" style="8" bestFit="1" customWidth="1"/>
    <col min="6914" max="6914" width="15.5546875" style="8" bestFit="1" customWidth="1"/>
    <col min="6915" max="6915" width="13" style="8" bestFit="1" customWidth="1"/>
    <col min="6916" max="6916" width="15.5546875" style="8" bestFit="1" customWidth="1"/>
    <col min="6917" max="6917" width="13" style="8" bestFit="1" customWidth="1"/>
    <col min="6918" max="6918" width="15.5546875" style="8" bestFit="1" customWidth="1"/>
    <col min="6919" max="7164" width="8.88671875" style="8"/>
    <col min="7165" max="7165" width="6.33203125" style="8" customWidth="1"/>
    <col min="7166" max="7166" width="3.6640625" style="8" customWidth="1"/>
    <col min="7167" max="7167" width="51" style="8" customWidth="1"/>
    <col min="7168" max="7168" width="15.44140625" style="8" customWidth="1"/>
    <col min="7169" max="7169" width="13" style="8" bestFit="1" customWidth="1"/>
    <col min="7170" max="7170" width="15.5546875" style="8" bestFit="1" customWidth="1"/>
    <col min="7171" max="7171" width="13" style="8" bestFit="1" customWidth="1"/>
    <col min="7172" max="7172" width="15.5546875" style="8" bestFit="1" customWidth="1"/>
    <col min="7173" max="7173" width="13" style="8" bestFit="1" customWidth="1"/>
    <col min="7174" max="7174" width="15.5546875" style="8" bestFit="1" customWidth="1"/>
    <col min="7175" max="7420" width="8.88671875" style="8"/>
    <col min="7421" max="7421" width="6.33203125" style="8" customWidth="1"/>
    <col min="7422" max="7422" width="3.6640625" style="8" customWidth="1"/>
    <col min="7423" max="7423" width="51" style="8" customWidth="1"/>
    <col min="7424" max="7424" width="15.44140625" style="8" customWidth="1"/>
    <col min="7425" max="7425" width="13" style="8" bestFit="1" customWidth="1"/>
    <col min="7426" max="7426" width="15.5546875" style="8" bestFit="1" customWidth="1"/>
    <col min="7427" max="7427" width="13" style="8" bestFit="1" customWidth="1"/>
    <col min="7428" max="7428" width="15.5546875" style="8" bestFit="1" customWidth="1"/>
    <col min="7429" max="7429" width="13" style="8" bestFit="1" customWidth="1"/>
    <col min="7430" max="7430" width="15.5546875" style="8" bestFit="1" customWidth="1"/>
    <col min="7431" max="7676" width="8.88671875" style="8"/>
    <col min="7677" max="7677" width="6.33203125" style="8" customWidth="1"/>
    <col min="7678" max="7678" width="3.6640625" style="8" customWidth="1"/>
    <col min="7679" max="7679" width="51" style="8" customWidth="1"/>
    <col min="7680" max="7680" width="15.44140625" style="8" customWidth="1"/>
    <col min="7681" max="7681" width="13" style="8" bestFit="1" customWidth="1"/>
    <col min="7682" max="7682" width="15.5546875" style="8" bestFit="1" customWidth="1"/>
    <col min="7683" max="7683" width="13" style="8" bestFit="1" customWidth="1"/>
    <col min="7684" max="7684" width="15.5546875" style="8" bestFit="1" customWidth="1"/>
    <col min="7685" max="7685" width="13" style="8" bestFit="1" customWidth="1"/>
    <col min="7686" max="7686" width="15.5546875" style="8" bestFit="1" customWidth="1"/>
    <col min="7687" max="7932" width="8.88671875" style="8"/>
    <col min="7933" max="7933" width="6.33203125" style="8" customWidth="1"/>
    <col min="7934" max="7934" width="3.6640625" style="8" customWidth="1"/>
    <col min="7935" max="7935" width="51" style="8" customWidth="1"/>
    <col min="7936" max="7936" width="15.44140625" style="8" customWidth="1"/>
    <col min="7937" max="7937" width="13" style="8" bestFit="1" customWidth="1"/>
    <col min="7938" max="7938" width="15.5546875" style="8" bestFit="1" customWidth="1"/>
    <col min="7939" max="7939" width="13" style="8" bestFit="1" customWidth="1"/>
    <col min="7940" max="7940" width="15.5546875" style="8" bestFit="1" customWidth="1"/>
    <col min="7941" max="7941" width="13" style="8" bestFit="1" customWidth="1"/>
    <col min="7942" max="7942" width="15.5546875" style="8" bestFit="1" customWidth="1"/>
    <col min="7943" max="8188" width="8.88671875" style="8"/>
    <col min="8189" max="8189" width="6.33203125" style="8" customWidth="1"/>
    <col min="8190" max="8190" width="3.6640625" style="8" customWidth="1"/>
    <col min="8191" max="8191" width="51" style="8" customWidth="1"/>
    <col min="8192" max="8192" width="15.44140625" style="8" customWidth="1"/>
    <col min="8193" max="8193" width="13" style="8" bestFit="1" customWidth="1"/>
    <col min="8194" max="8194" width="15.5546875" style="8" bestFit="1" customWidth="1"/>
    <col min="8195" max="8195" width="13" style="8" bestFit="1" customWidth="1"/>
    <col min="8196" max="8196" width="15.5546875" style="8" bestFit="1" customWidth="1"/>
    <col min="8197" max="8197" width="13" style="8" bestFit="1" customWidth="1"/>
    <col min="8198" max="8198" width="15.5546875" style="8" bestFit="1" customWidth="1"/>
    <col min="8199" max="8444" width="8.88671875" style="8"/>
    <col min="8445" max="8445" width="6.33203125" style="8" customWidth="1"/>
    <col min="8446" max="8446" width="3.6640625" style="8" customWidth="1"/>
    <col min="8447" max="8447" width="51" style="8" customWidth="1"/>
    <col min="8448" max="8448" width="15.44140625" style="8" customWidth="1"/>
    <col min="8449" max="8449" width="13" style="8" bestFit="1" customWidth="1"/>
    <col min="8450" max="8450" width="15.5546875" style="8" bestFit="1" customWidth="1"/>
    <col min="8451" max="8451" width="13" style="8" bestFit="1" customWidth="1"/>
    <col min="8452" max="8452" width="15.5546875" style="8" bestFit="1" customWidth="1"/>
    <col min="8453" max="8453" width="13" style="8" bestFit="1" customWidth="1"/>
    <col min="8454" max="8454" width="15.5546875" style="8" bestFit="1" customWidth="1"/>
    <col min="8455" max="8700" width="8.88671875" style="8"/>
    <col min="8701" max="8701" width="6.33203125" style="8" customWidth="1"/>
    <col min="8702" max="8702" width="3.6640625" style="8" customWidth="1"/>
    <col min="8703" max="8703" width="51" style="8" customWidth="1"/>
    <col min="8704" max="8704" width="15.44140625" style="8" customWidth="1"/>
    <col min="8705" max="8705" width="13" style="8" bestFit="1" customWidth="1"/>
    <col min="8706" max="8706" width="15.5546875" style="8" bestFit="1" customWidth="1"/>
    <col min="8707" max="8707" width="13" style="8" bestFit="1" customWidth="1"/>
    <col min="8708" max="8708" width="15.5546875" style="8" bestFit="1" customWidth="1"/>
    <col min="8709" max="8709" width="13" style="8" bestFit="1" customWidth="1"/>
    <col min="8710" max="8710" width="15.5546875" style="8" bestFit="1" customWidth="1"/>
    <col min="8711" max="8956" width="8.88671875" style="8"/>
    <col min="8957" max="8957" width="6.33203125" style="8" customWidth="1"/>
    <col min="8958" max="8958" width="3.6640625" style="8" customWidth="1"/>
    <col min="8959" max="8959" width="51" style="8" customWidth="1"/>
    <col min="8960" max="8960" width="15.44140625" style="8" customWidth="1"/>
    <col min="8961" max="8961" width="13" style="8" bestFit="1" customWidth="1"/>
    <col min="8962" max="8962" width="15.5546875" style="8" bestFit="1" customWidth="1"/>
    <col min="8963" max="8963" width="13" style="8" bestFit="1" customWidth="1"/>
    <col min="8964" max="8964" width="15.5546875" style="8" bestFit="1" customWidth="1"/>
    <col min="8965" max="8965" width="13" style="8" bestFit="1" customWidth="1"/>
    <col min="8966" max="8966" width="15.5546875" style="8" bestFit="1" customWidth="1"/>
    <col min="8967" max="9212" width="8.88671875" style="8"/>
    <col min="9213" max="9213" width="6.33203125" style="8" customWidth="1"/>
    <col min="9214" max="9214" width="3.6640625" style="8" customWidth="1"/>
    <col min="9215" max="9215" width="51" style="8" customWidth="1"/>
    <col min="9216" max="9216" width="15.44140625" style="8" customWidth="1"/>
    <col min="9217" max="9217" width="13" style="8" bestFit="1" customWidth="1"/>
    <col min="9218" max="9218" width="15.5546875" style="8" bestFit="1" customWidth="1"/>
    <col min="9219" max="9219" width="13" style="8" bestFit="1" customWidth="1"/>
    <col min="9220" max="9220" width="15.5546875" style="8" bestFit="1" customWidth="1"/>
    <col min="9221" max="9221" width="13" style="8" bestFit="1" customWidth="1"/>
    <col min="9222" max="9222" width="15.5546875" style="8" bestFit="1" customWidth="1"/>
    <col min="9223" max="9468" width="8.88671875" style="8"/>
    <col min="9469" max="9469" width="6.33203125" style="8" customWidth="1"/>
    <col min="9470" max="9470" width="3.6640625" style="8" customWidth="1"/>
    <col min="9471" max="9471" width="51" style="8" customWidth="1"/>
    <col min="9472" max="9472" width="15.44140625" style="8" customWidth="1"/>
    <col min="9473" max="9473" width="13" style="8" bestFit="1" customWidth="1"/>
    <col min="9474" max="9474" width="15.5546875" style="8" bestFit="1" customWidth="1"/>
    <col min="9475" max="9475" width="13" style="8" bestFit="1" customWidth="1"/>
    <col min="9476" max="9476" width="15.5546875" style="8" bestFit="1" customWidth="1"/>
    <col min="9477" max="9477" width="13" style="8" bestFit="1" customWidth="1"/>
    <col min="9478" max="9478" width="15.5546875" style="8" bestFit="1" customWidth="1"/>
    <col min="9479" max="9724" width="8.88671875" style="8"/>
    <col min="9725" max="9725" width="6.33203125" style="8" customWidth="1"/>
    <col min="9726" max="9726" width="3.6640625" style="8" customWidth="1"/>
    <col min="9727" max="9727" width="51" style="8" customWidth="1"/>
    <col min="9728" max="9728" width="15.44140625" style="8" customWidth="1"/>
    <col min="9729" max="9729" width="13" style="8" bestFit="1" customWidth="1"/>
    <col min="9730" max="9730" width="15.5546875" style="8" bestFit="1" customWidth="1"/>
    <col min="9731" max="9731" width="13" style="8" bestFit="1" customWidth="1"/>
    <col min="9732" max="9732" width="15.5546875" style="8" bestFit="1" customWidth="1"/>
    <col min="9733" max="9733" width="13" style="8" bestFit="1" customWidth="1"/>
    <col min="9734" max="9734" width="15.5546875" style="8" bestFit="1" customWidth="1"/>
    <col min="9735" max="9980" width="8.88671875" style="8"/>
    <col min="9981" max="9981" width="6.33203125" style="8" customWidth="1"/>
    <col min="9982" max="9982" width="3.6640625" style="8" customWidth="1"/>
    <col min="9983" max="9983" width="51" style="8" customWidth="1"/>
    <col min="9984" max="9984" width="15.44140625" style="8" customWidth="1"/>
    <col min="9985" max="9985" width="13" style="8" bestFit="1" customWidth="1"/>
    <col min="9986" max="9986" width="15.5546875" style="8" bestFit="1" customWidth="1"/>
    <col min="9987" max="9987" width="13" style="8" bestFit="1" customWidth="1"/>
    <col min="9988" max="9988" width="15.5546875" style="8" bestFit="1" customWidth="1"/>
    <col min="9989" max="9989" width="13" style="8" bestFit="1" customWidth="1"/>
    <col min="9990" max="9990" width="15.5546875" style="8" bestFit="1" customWidth="1"/>
    <col min="9991" max="10236" width="8.88671875" style="8"/>
    <col min="10237" max="10237" width="6.33203125" style="8" customWidth="1"/>
    <col min="10238" max="10238" width="3.6640625" style="8" customWidth="1"/>
    <col min="10239" max="10239" width="51" style="8" customWidth="1"/>
    <col min="10240" max="10240" width="15.44140625" style="8" customWidth="1"/>
    <col min="10241" max="10241" width="13" style="8" bestFit="1" customWidth="1"/>
    <col min="10242" max="10242" width="15.5546875" style="8" bestFit="1" customWidth="1"/>
    <col min="10243" max="10243" width="13" style="8" bestFit="1" customWidth="1"/>
    <col min="10244" max="10244" width="15.5546875" style="8" bestFit="1" customWidth="1"/>
    <col min="10245" max="10245" width="13" style="8" bestFit="1" customWidth="1"/>
    <col min="10246" max="10246" width="15.5546875" style="8" bestFit="1" customWidth="1"/>
    <col min="10247" max="10492" width="8.88671875" style="8"/>
    <col min="10493" max="10493" width="6.33203125" style="8" customWidth="1"/>
    <col min="10494" max="10494" width="3.6640625" style="8" customWidth="1"/>
    <col min="10495" max="10495" width="51" style="8" customWidth="1"/>
    <col min="10496" max="10496" width="15.44140625" style="8" customWidth="1"/>
    <col min="10497" max="10497" width="13" style="8" bestFit="1" customWidth="1"/>
    <col min="10498" max="10498" width="15.5546875" style="8" bestFit="1" customWidth="1"/>
    <col min="10499" max="10499" width="13" style="8" bestFit="1" customWidth="1"/>
    <col min="10500" max="10500" width="15.5546875" style="8" bestFit="1" customWidth="1"/>
    <col min="10501" max="10501" width="13" style="8" bestFit="1" customWidth="1"/>
    <col min="10502" max="10502" width="15.5546875" style="8" bestFit="1" customWidth="1"/>
    <col min="10503" max="10748" width="8.88671875" style="8"/>
    <col min="10749" max="10749" width="6.33203125" style="8" customWidth="1"/>
    <col min="10750" max="10750" width="3.6640625" style="8" customWidth="1"/>
    <col min="10751" max="10751" width="51" style="8" customWidth="1"/>
    <col min="10752" max="10752" width="15.44140625" style="8" customWidth="1"/>
    <col min="10753" max="10753" width="13" style="8" bestFit="1" customWidth="1"/>
    <col min="10754" max="10754" width="15.5546875" style="8" bestFit="1" customWidth="1"/>
    <col min="10755" max="10755" width="13" style="8" bestFit="1" customWidth="1"/>
    <col min="10756" max="10756" width="15.5546875" style="8" bestFit="1" customWidth="1"/>
    <col min="10757" max="10757" width="13" style="8" bestFit="1" customWidth="1"/>
    <col min="10758" max="10758" width="15.5546875" style="8" bestFit="1" customWidth="1"/>
    <col min="10759" max="11004" width="8.88671875" style="8"/>
    <col min="11005" max="11005" width="6.33203125" style="8" customWidth="1"/>
    <col min="11006" max="11006" width="3.6640625" style="8" customWidth="1"/>
    <col min="11007" max="11007" width="51" style="8" customWidth="1"/>
    <col min="11008" max="11008" width="15.44140625" style="8" customWidth="1"/>
    <col min="11009" max="11009" width="13" style="8" bestFit="1" customWidth="1"/>
    <col min="11010" max="11010" width="15.5546875" style="8" bestFit="1" customWidth="1"/>
    <col min="11011" max="11011" width="13" style="8" bestFit="1" customWidth="1"/>
    <col min="11012" max="11012" width="15.5546875" style="8" bestFit="1" customWidth="1"/>
    <col min="11013" max="11013" width="13" style="8" bestFit="1" customWidth="1"/>
    <col min="11014" max="11014" width="15.5546875" style="8" bestFit="1" customWidth="1"/>
    <col min="11015" max="11260" width="8.88671875" style="8"/>
    <col min="11261" max="11261" width="6.33203125" style="8" customWidth="1"/>
    <col min="11262" max="11262" width="3.6640625" style="8" customWidth="1"/>
    <col min="11263" max="11263" width="51" style="8" customWidth="1"/>
    <col min="11264" max="11264" width="15.44140625" style="8" customWidth="1"/>
    <col min="11265" max="11265" width="13" style="8" bestFit="1" customWidth="1"/>
    <col min="11266" max="11266" width="15.5546875" style="8" bestFit="1" customWidth="1"/>
    <col min="11267" max="11267" width="13" style="8" bestFit="1" customWidth="1"/>
    <col min="11268" max="11268" width="15.5546875" style="8" bestFit="1" customWidth="1"/>
    <col min="11269" max="11269" width="13" style="8" bestFit="1" customWidth="1"/>
    <col min="11270" max="11270" width="15.5546875" style="8" bestFit="1" customWidth="1"/>
    <col min="11271" max="11516" width="8.88671875" style="8"/>
    <col min="11517" max="11517" width="6.33203125" style="8" customWidth="1"/>
    <col min="11518" max="11518" width="3.6640625" style="8" customWidth="1"/>
    <col min="11519" max="11519" width="51" style="8" customWidth="1"/>
    <col min="11520" max="11520" width="15.44140625" style="8" customWidth="1"/>
    <col min="11521" max="11521" width="13" style="8" bestFit="1" customWidth="1"/>
    <col min="11522" max="11522" width="15.5546875" style="8" bestFit="1" customWidth="1"/>
    <col min="11523" max="11523" width="13" style="8" bestFit="1" customWidth="1"/>
    <col min="11524" max="11524" width="15.5546875" style="8" bestFit="1" customWidth="1"/>
    <col min="11525" max="11525" width="13" style="8" bestFit="1" customWidth="1"/>
    <col min="11526" max="11526" width="15.5546875" style="8" bestFit="1" customWidth="1"/>
    <col min="11527" max="11772" width="8.88671875" style="8"/>
    <col min="11773" max="11773" width="6.33203125" style="8" customWidth="1"/>
    <col min="11774" max="11774" width="3.6640625" style="8" customWidth="1"/>
    <col min="11775" max="11775" width="51" style="8" customWidth="1"/>
    <col min="11776" max="11776" width="15.44140625" style="8" customWidth="1"/>
    <col min="11777" max="11777" width="13" style="8" bestFit="1" customWidth="1"/>
    <col min="11778" max="11778" width="15.5546875" style="8" bestFit="1" customWidth="1"/>
    <col min="11779" max="11779" width="13" style="8" bestFit="1" customWidth="1"/>
    <col min="11780" max="11780" width="15.5546875" style="8" bestFit="1" customWidth="1"/>
    <col min="11781" max="11781" width="13" style="8" bestFit="1" customWidth="1"/>
    <col min="11782" max="11782" width="15.5546875" style="8" bestFit="1" customWidth="1"/>
    <col min="11783" max="12028" width="8.88671875" style="8"/>
    <col min="12029" max="12029" width="6.33203125" style="8" customWidth="1"/>
    <col min="12030" max="12030" width="3.6640625" style="8" customWidth="1"/>
    <col min="12031" max="12031" width="51" style="8" customWidth="1"/>
    <col min="12032" max="12032" width="15.44140625" style="8" customWidth="1"/>
    <col min="12033" max="12033" width="13" style="8" bestFit="1" customWidth="1"/>
    <col min="12034" max="12034" width="15.5546875" style="8" bestFit="1" customWidth="1"/>
    <col min="12035" max="12035" width="13" style="8" bestFit="1" customWidth="1"/>
    <col min="12036" max="12036" width="15.5546875" style="8" bestFit="1" customWidth="1"/>
    <col min="12037" max="12037" width="13" style="8" bestFit="1" customWidth="1"/>
    <col min="12038" max="12038" width="15.5546875" style="8" bestFit="1" customWidth="1"/>
    <col min="12039" max="12284" width="8.88671875" style="8"/>
    <col min="12285" max="12285" width="6.33203125" style="8" customWidth="1"/>
    <col min="12286" max="12286" width="3.6640625" style="8" customWidth="1"/>
    <col min="12287" max="12287" width="51" style="8" customWidth="1"/>
    <col min="12288" max="12288" width="15.44140625" style="8" customWidth="1"/>
    <col min="12289" max="12289" width="13" style="8" bestFit="1" customWidth="1"/>
    <col min="12290" max="12290" width="15.5546875" style="8" bestFit="1" customWidth="1"/>
    <col min="12291" max="12291" width="13" style="8" bestFit="1" customWidth="1"/>
    <col min="12292" max="12292" width="15.5546875" style="8" bestFit="1" customWidth="1"/>
    <col min="12293" max="12293" width="13" style="8" bestFit="1" customWidth="1"/>
    <col min="12294" max="12294" width="15.5546875" style="8" bestFit="1" customWidth="1"/>
    <col min="12295" max="12540" width="8.88671875" style="8"/>
    <col min="12541" max="12541" width="6.33203125" style="8" customWidth="1"/>
    <col min="12542" max="12542" width="3.6640625" style="8" customWidth="1"/>
    <col min="12543" max="12543" width="51" style="8" customWidth="1"/>
    <col min="12544" max="12544" width="15.44140625" style="8" customWidth="1"/>
    <col min="12545" max="12545" width="13" style="8" bestFit="1" customWidth="1"/>
    <col min="12546" max="12546" width="15.5546875" style="8" bestFit="1" customWidth="1"/>
    <col min="12547" max="12547" width="13" style="8" bestFit="1" customWidth="1"/>
    <col min="12548" max="12548" width="15.5546875" style="8" bestFit="1" customWidth="1"/>
    <col min="12549" max="12549" width="13" style="8" bestFit="1" customWidth="1"/>
    <col min="12550" max="12550" width="15.5546875" style="8" bestFit="1" customWidth="1"/>
    <col min="12551" max="12796" width="8.88671875" style="8"/>
    <col min="12797" max="12797" width="6.33203125" style="8" customWidth="1"/>
    <col min="12798" max="12798" width="3.6640625" style="8" customWidth="1"/>
    <col min="12799" max="12799" width="51" style="8" customWidth="1"/>
    <col min="12800" max="12800" width="15.44140625" style="8" customWidth="1"/>
    <col min="12801" max="12801" width="13" style="8" bestFit="1" customWidth="1"/>
    <col min="12802" max="12802" width="15.5546875" style="8" bestFit="1" customWidth="1"/>
    <col min="12803" max="12803" width="13" style="8" bestFit="1" customWidth="1"/>
    <col min="12804" max="12804" width="15.5546875" style="8" bestFit="1" customWidth="1"/>
    <col min="12805" max="12805" width="13" style="8" bestFit="1" customWidth="1"/>
    <col min="12806" max="12806" width="15.5546875" style="8" bestFit="1" customWidth="1"/>
    <col min="12807" max="13052" width="8.88671875" style="8"/>
    <col min="13053" max="13053" width="6.33203125" style="8" customWidth="1"/>
    <col min="13054" max="13054" width="3.6640625" style="8" customWidth="1"/>
    <col min="13055" max="13055" width="51" style="8" customWidth="1"/>
    <col min="13056" max="13056" width="15.44140625" style="8" customWidth="1"/>
    <col min="13057" max="13057" width="13" style="8" bestFit="1" customWidth="1"/>
    <col min="13058" max="13058" width="15.5546875" style="8" bestFit="1" customWidth="1"/>
    <col min="13059" max="13059" width="13" style="8" bestFit="1" customWidth="1"/>
    <col min="13060" max="13060" width="15.5546875" style="8" bestFit="1" customWidth="1"/>
    <col min="13061" max="13061" width="13" style="8" bestFit="1" customWidth="1"/>
    <col min="13062" max="13062" width="15.5546875" style="8" bestFit="1" customWidth="1"/>
    <col min="13063" max="13308" width="8.88671875" style="8"/>
    <col min="13309" max="13309" width="6.33203125" style="8" customWidth="1"/>
    <col min="13310" max="13310" width="3.6640625" style="8" customWidth="1"/>
    <col min="13311" max="13311" width="51" style="8" customWidth="1"/>
    <col min="13312" max="13312" width="15.44140625" style="8" customWidth="1"/>
    <col min="13313" max="13313" width="13" style="8" bestFit="1" customWidth="1"/>
    <col min="13314" max="13314" width="15.5546875" style="8" bestFit="1" customWidth="1"/>
    <col min="13315" max="13315" width="13" style="8" bestFit="1" customWidth="1"/>
    <col min="13316" max="13316" width="15.5546875" style="8" bestFit="1" customWidth="1"/>
    <col min="13317" max="13317" width="13" style="8" bestFit="1" customWidth="1"/>
    <col min="13318" max="13318" width="15.5546875" style="8" bestFit="1" customWidth="1"/>
    <col min="13319" max="13564" width="8.88671875" style="8"/>
    <col min="13565" max="13565" width="6.33203125" style="8" customWidth="1"/>
    <col min="13566" max="13566" width="3.6640625" style="8" customWidth="1"/>
    <col min="13567" max="13567" width="51" style="8" customWidth="1"/>
    <col min="13568" max="13568" width="15.44140625" style="8" customWidth="1"/>
    <col min="13569" max="13569" width="13" style="8" bestFit="1" customWidth="1"/>
    <col min="13570" max="13570" width="15.5546875" style="8" bestFit="1" customWidth="1"/>
    <col min="13571" max="13571" width="13" style="8" bestFit="1" customWidth="1"/>
    <col min="13572" max="13572" width="15.5546875" style="8" bestFit="1" customWidth="1"/>
    <col min="13573" max="13573" width="13" style="8" bestFit="1" customWidth="1"/>
    <col min="13574" max="13574" width="15.5546875" style="8" bestFit="1" customWidth="1"/>
    <col min="13575" max="13820" width="8.88671875" style="8"/>
    <col min="13821" max="13821" width="6.33203125" style="8" customWidth="1"/>
    <col min="13822" max="13822" width="3.6640625" style="8" customWidth="1"/>
    <col min="13823" max="13823" width="51" style="8" customWidth="1"/>
    <col min="13824" max="13824" width="15.44140625" style="8" customWidth="1"/>
    <col min="13825" max="13825" width="13" style="8" bestFit="1" customWidth="1"/>
    <col min="13826" max="13826" width="15.5546875" style="8" bestFit="1" customWidth="1"/>
    <col min="13827" max="13827" width="13" style="8" bestFit="1" customWidth="1"/>
    <col min="13828" max="13828" width="15.5546875" style="8" bestFit="1" customWidth="1"/>
    <col min="13829" max="13829" width="13" style="8" bestFit="1" customWidth="1"/>
    <col min="13830" max="13830" width="15.5546875" style="8" bestFit="1" customWidth="1"/>
    <col min="13831" max="14076" width="8.88671875" style="8"/>
    <col min="14077" max="14077" width="6.33203125" style="8" customWidth="1"/>
    <col min="14078" max="14078" width="3.6640625" style="8" customWidth="1"/>
    <col min="14079" max="14079" width="51" style="8" customWidth="1"/>
    <col min="14080" max="14080" width="15.44140625" style="8" customWidth="1"/>
    <col min="14081" max="14081" width="13" style="8" bestFit="1" customWidth="1"/>
    <col min="14082" max="14082" width="15.5546875" style="8" bestFit="1" customWidth="1"/>
    <col min="14083" max="14083" width="13" style="8" bestFit="1" customWidth="1"/>
    <col min="14084" max="14084" width="15.5546875" style="8" bestFit="1" customWidth="1"/>
    <col min="14085" max="14085" width="13" style="8" bestFit="1" customWidth="1"/>
    <col min="14086" max="14086" width="15.5546875" style="8" bestFit="1" customWidth="1"/>
    <col min="14087" max="14332" width="8.88671875" style="8"/>
    <col min="14333" max="14333" width="6.33203125" style="8" customWidth="1"/>
    <col min="14334" max="14334" width="3.6640625" style="8" customWidth="1"/>
    <col min="14335" max="14335" width="51" style="8" customWidth="1"/>
    <col min="14336" max="14336" width="15.44140625" style="8" customWidth="1"/>
    <col min="14337" max="14337" width="13" style="8" bestFit="1" customWidth="1"/>
    <col min="14338" max="14338" width="15.5546875" style="8" bestFit="1" customWidth="1"/>
    <col min="14339" max="14339" width="13" style="8" bestFit="1" customWidth="1"/>
    <col min="14340" max="14340" width="15.5546875" style="8" bestFit="1" customWidth="1"/>
    <col min="14341" max="14341" width="13" style="8" bestFit="1" customWidth="1"/>
    <col min="14342" max="14342" width="15.5546875" style="8" bestFit="1" customWidth="1"/>
    <col min="14343" max="14588" width="8.88671875" style="8"/>
    <col min="14589" max="14589" width="6.33203125" style="8" customWidth="1"/>
    <col min="14590" max="14590" width="3.6640625" style="8" customWidth="1"/>
    <col min="14591" max="14591" width="51" style="8" customWidth="1"/>
    <col min="14592" max="14592" width="15.44140625" style="8" customWidth="1"/>
    <col min="14593" max="14593" width="13" style="8" bestFit="1" customWidth="1"/>
    <col min="14594" max="14594" width="15.5546875" style="8" bestFit="1" customWidth="1"/>
    <col min="14595" max="14595" width="13" style="8" bestFit="1" customWidth="1"/>
    <col min="14596" max="14596" width="15.5546875" style="8" bestFit="1" customWidth="1"/>
    <col min="14597" max="14597" width="13" style="8" bestFit="1" customWidth="1"/>
    <col min="14598" max="14598" width="15.5546875" style="8" bestFit="1" customWidth="1"/>
    <col min="14599" max="14844" width="8.88671875" style="8"/>
    <col min="14845" max="14845" width="6.33203125" style="8" customWidth="1"/>
    <col min="14846" max="14846" width="3.6640625" style="8" customWidth="1"/>
    <col min="14847" max="14847" width="51" style="8" customWidth="1"/>
    <col min="14848" max="14848" width="15.44140625" style="8" customWidth="1"/>
    <col min="14849" max="14849" width="13" style="8" bestFit="1" customWidth="1"/>
    <col min="14850" max="14850" width="15.5546875" style="8" bestFit="1" customWidth="1"/>
    <col min="14851" max="14851" width="13" style="8" bestFit="1" customWidth="1"/>
    <col min="14852" max="14852" width="15.5546875" style="8" bestFit="1" customWidth="1"/>
    <col min="14853" max="14853" width="13" style="8" bestFit="1" customWidth="1"/>
    <col min="14854" max="14854" width="15.5546875" style="8" bestFit="1" customWidth="1"/>
    <col min="14855" max="15100" width="8.88671875" style="8"/>
    <col min="15101" max="15101" width="6.33203125" style="8" customWidth="1"/>
    <col min="15102" max="15102" width="3.6640625" style="8" customWidth="1"/>
    <col min="15103" max="15103" width="51" style="8" customWidth="1"/>
    <col min="15104" max="15104" width="15.44140625" style="8" customWidth="1"/>
    <col min="15105" max="15105" width="13" style="8" bestFit="1" customWidth="1"/>
    <col min="15106" max="15106" width="15.5546875" style="8" bestFit="1" customWidth="1"/>
    <col min="15107" max="15107" width="13" style="8" bestFit="1" customWidth="1"/>
    <col min="15108" max="15108" width="15.5546875" style="8" bestFit="1" customWidth="1"/>
    <col min="15109" max="15109" width="13" style="8" bestFit="1" customWidth="1"/>
    <col min="15110" max="15110" width="15.5546875" style="8" bestFit="1" customWidth="1"/>
    <col min="15111" max="15356" width="8.88671875" style="8"/>
    <col min="15357" max="15357" width="6.33203125" style="8" customWidth="1"/>
    <col min="15358" max="15358" width="3.6640625" style="8" customWidth="1"/>
    <col min="15359" max="15359" width="51" style="8" customWidth="1"/>
    <col min="15360" max="15360" width="15.44140625" style="8" customWidth="1"/>
    <col min="15361" max="15361" width="13" style="8" bestFit="1" customWidth="1"/>
    <col min="15362" max="15362" width="15.5546875" style="8" bestFit="1" customWidth="1"/>
    <col min="15363" max="15363" width="13" style="8" bestFit="1" customWidth="1"/>
    <col min="15364" max="15364" width="15.5546875" style="8" bestFit="1" customWidth="1"/>
    <col min="15365" max="15365" width="13" style="8" bestFit="1" customWidth="1"/>
    <col min="15366" max="15366" width="15.5546875" style="8" bestFit="1" customWidth="1"/>
    <col min="15367" max="15612" width="8.88671875" style="8"/>
    <col min="15613" max="15613" width="6.33203125" style="8" customWidth="1"/>
    <col min="15614" max="15614" width="3.6640625" style="8" customWidth="1"/>
    <col min="15615" max="15615" width="51" style="8" customWidth="1"/>
    <col min="15616" max="15616" width="15.44140625" style="8" customWidth="1"/>
    <col min="15617" max="15617" width="13" style="8" bestFit="1" customWidth="1"/>
    <col min="15618" max="15618" width="15.5546875" style="8" bestFit="1" customWidth="1"/>
    <col min="15619" max="15619" width="13" style="8" bestFit="1" customWidth="1"/>
    <col min="15620" max="15620" width="15.5546875" style="8" bestFit="1" customWidth="1"/>
    <col min="15621" max="15621" width="13" style="8" bestFit="1" customWidth="1"/>
    <col min="15622" max="15622" width="15.5546875" style="8" bestFit="1" customWidth="1"/>
    <col min="15623" max="15868" width="8.88671875" style="8"/>
    <col min="15869" max="15869" width="6.33203125" style="8" customWidth="1"/>
    <col min="15870" max="15870" width="3.6640625" style="8" customWidth="1"/>
    <col min="15871" max="15871" width="51" style="8" customWidth="1"/>
    <col min="15872" max="15872" width="15.44140625" style="8" customWidth="1"/>
    <col min="15873" max="15873" width="13" style="8" bestFit="1" customWidth="1"/>
    <col min="15874" max="15874" width="15.5546875" style="8" bestFit="1" customWidth="1"/>
    <col min="15875" max="15875" width="13" style="8" bestFit="1" customWidth="1"/>
    <col min="15876" max="15876" width="15.5546875" style="8" bestFit="1" customWidth="1"/>
    <col min="15877" max="15877" width="13" style="8" bestFit="1" customWidth="1"/>
    <col min="15878" max="15878" width="15.5546875" style="8" bestFit="1" customWidth="1"/>
    <col min="15879" max="16124" width="8.88671875" style="8"/>
    <col min="16125" max="16125" width="6.33203125" style="8" customWidth="1"/>
    <col min="16126" max="16126" width="3.6640625" style="8" customWidth="1"/>
    <col min="16127" max="16127" width="51" style="8" customWidth="1"/>
    <col min="16128" max="16128" width="15.44140625" style="8" customWidth="1"/>
    <col min="16129" max="16129" width="13" style="8" bestFit="1" customWidth="1"/>
    <col min="16130" max="16130" width="15.5546875" style="8" bestFit="1" customWidth="1"/>
    <col min="16131" max="16131" width="13" style="8" bestFit="1" customWidth="1"/>
    <col min="16132" max="16132" width="15.5546875" style="8" bestFit="1" customWidth="1"/>
    <col min="16133" max="16133" width="13" style="8" bestFit="1" customWidth="1"/>
    <col min="16134" max="16134" width="15.5546875" style="8" bestFit="1" customWidth="1"/>
    <col min="16135" max="16384" width="8.88671875" style="8"/>
  </cols>
  <sheetData>
    <row r="1" spans="1:8" ht="24" customHeight="1" x14ac:dyDescent="0.3">
      <c r="A1" s="335" t="s">
        <v>49</v>
      </c>
      <c r="B1" s="336"/>
      <c r="C1" s="336"/>
      <c r="D1" s="336"/>
      <c r="E1" s="337"/>
      <c r="F1" s="21" t="str">
        <f>'[1]Sales &amp; Revenue Data'!I1</f>
        <v>QTR - 2</v>
      </c>
    </row>
    <row r="2" spans="1:8" ht="24" customHeight="1" thickBot="1" x14ac:dyDescent="0.35">
      <c r="A2" s="338" t="s">
        <v>97</v>
      </c>
      <c r="B2" s="339"/>
      <c r="C2" s="339"/>
      <c r="D2" s="339"/>
      <c r="E2" s="340"/>
      <c r="F2" s="28" t="s">
        <v>216</v>
      </c>
    </row>
    <row r="3" spans="1:8" ht="50.25" customHeight="1" x14ac:dyDescent="0.3">
      <c r="A3" s="341" t="s">
        <v>12</v>
      </c>
      <c r="B3" s="343" t="s">
        <v>13</v>
      </c>
      <c r="C3" s="344"/>
      <c r="D3" s="36" t="s">
        <v>229</v>
      </c>
      <c r="E3" s="228" t="s">
        <v>219</v>
      </c>
      <c r="F3" s="384" t="s">
        <v>14</v>
      </c>
    </row>
    <row r="4" spans="1:8" ht="24" customHeight="1" thickBot="1" x14ac:dyDescent="0.35">
      <c r="A4" s="342"/>
      <c r="B4" s="345"/>
      <c r="C4" s="346"/>
      <c r="D4" s="37" t="s">
        <v>16</v>
      </c>
      <c r="E4" s="41" t="s">
        <v>16</v>
      </c>
      <c r="F4" s="41" t="s">
        <v>16</v>
      </c>
    </row>
    <row r="5" spans="1:8" ht="24" customHeight="1" thickBot="1" x14ac:dyDescent="0.35">
      <c r="A5" s="27" t="s">
        <v>30</v>
      </c>
      <c r="B5" s="282" t="s">
        <v>51</v>
      </c>
      <c r="C5" s="334"/>
      <c r="D5" s="385"/>
      <c r="E5" s="42"/>
      <c r="F5" s="42"/>
    </row>
    <row r="6" spans="1:8" ht="24" customHeight="1" x14ac:dyDescent="0.3">
      <c r="A6" s="12"/>
      <c r="B6" s="10">
        <v>1</v>
      </c>
      <c r="C6" s="30" t="s">
        <v>67</v>
      </c>
      <c r="D6" s="157">
        <v>9543.0038999999997</v>
      </c>
      <c r="E6" s="157">
        <v>8156.2417000000005</v>
      </c>
      <c r="F6" s="43">
        <f>(D6-E6)/E6*100</f>
        <v>17.002465731244808</v>
      </c>
    </row>
    <row r="7" spans="1:8" ht="24" customHeight="1" x14ac:dyDescent="0.3">
      <c r="A7" s="12"/>
      <c r="B7" s="10">
        <v>2</v>
      </c>
      <c r="C7" s="30" t="s">
        <v>26</v>
      </c>
      <c r="D7" s="154">
        <v>268.35899999999998</v>
      </c>
      <c r="E7" s="154">
        <v>272.56450000000001</v>
      </c>
      <c r="F7" s="43">
        <f>(D7-E7)/E7*100</f>
        <v>-1.5429375432237247</v>
      </c>
    </row>
    <row r="8" spans="1:8" ht="24" customHeight="1" x14ac:dyDescent="0.3">
      <c r="A8" s="12"/>
      <c r="B8" s="10">
        <v>3</v>
      </c>
      <c r="C8" s="30" t="s">
        <v>74</v>
      </c>
      <c r="D8" s="386">
        <f>D9+D10+D11+D12+D13+D14+D15+D16+D17</f>
        <v>127.0916</v>
      </c>
      <c r="E8" s="386">
        <f>E9+E10+E11+E12+E13+E14+E15+E16+E17</f>
        <v>86.306200000000004</v>
      </c>
      <c r="F8" s="43">
        <f>(D8-E8)/E8*100</f>
        <v>47.25662814490731</v>
      </c>
    </row>
    <row r="9" spans="1:8" ht="24" customHeight="1" x14ac:dyDescent="0.3">
      <c r="A9" s="12"/>
      <c r="B9" s="24" t="s">
        <v>30</v>
      </c>
      <c r="C9" s="31" t="s">
        <v>68</v>
      </c>
      <c r="D9" s="38">
        <v>0</v>
      </c>
      <c r="E9" s="38">
        <v>0</v>
      </c>
      <c r="F9" s="43">
        <v>0</v>
      </c>
    </row>
    <row r="10" spans="1:8" ht="32.4" x14ac:dyDescent="0.3">
      <c r="A10" s="12"/>
      <c r="B10" s="24" t="s">
        <v>34</v>
      </c>
      <c r="C10" s="31" t="s">
        <v>69</v>
      </c>
      <c r="D10" s="234">
        <v>26.791</v>
      </c>
      <c r="E10" s="234">
        <v>19.0992</v>
      </c>
      <c r="F10" s="43">
        <f t="shared" ref="F10:F19" si="0">(D10-E10)/E10*100</f>
        <v>40.27289101114183</v>
      </c>
    </row>
    <row r="11" spans="1:8" ht="24" customHeight="1" x14ac:dyDescent="0.3">
      <c r="A11" s="12"/>
      <c r="B11" s="24" t="s">
        <v>38</v>
      </c>
      <c r="C11" s="31" t="s">
        <v>70</v>
      </c>
      <c r="D11" s="234">
        <v>2.0278</v>
      </c>
      <c r="E11" s="38">
        <v>0.9677</v>
      </c>
      <c r="F11" s="43">
        <v>0</v>
      </c>
    </row>
    <row r="12" spans="1:8" ht="24" customHeight="1" x14ac:dyDescent="0.3">
      <c r="A12" s="12"/>
      <c r="B12" s="24" t="s">
        <v>39</v>
      </c>
      <c r="C12" s="31" t="s">
        <v>71</v>
      </c>
      <c r="D12" s="234">
        <v>79.306700000000006</v>
      </c>
      <c r="E12" s="234">
        <v>57.980899999999998</v>
      </c>
      <c r="F12" s="43">
        <f t="shared" si="0"/>
        <v>36.780732965511071</v>
      </c>
    </row>
    <row r="13" spans="1:8" ht="16.2" x14ac:dyDescent="0.3">
      <c r="A13" s="12"/>
      <c r="B13" s="24" t="s">
        <v>43</v>
      </c>
      <c r="C13" s="31" t="s">
        <v>72</v>
      </c>
      <c r="D13" s="234">
        <v>0</v>
      </c>
      <c r="E13" s="234">
        <v>0</v>
      </c>
      <c r="F13" s="43" t="e">
        <f t="shared" si="0"/>
        <v>#DIV/0!</v>
      </c>
      <c r="H13" s="8" t="s">
        <v>230</v>
      </c>
    </row>
    <row r="14" spans="1:8" ht="16.2" x14ac:dyDescent="0.3">
      <c r="A14" s="12"/>
      <c r="B14" s="24" t="s">
        <v>45</v>
      </c>
      <c r="C14" s="31" t="s">
        <v>73</v>
      </c>
      <c r="D14" s="234">
        <v>0.18360000000000001</v>
      </c>
      <c r="E14" s="38">
        <v>5.8400000000000001E-2</v>
      </c>
      <c r="F14" s="43">
        <v>0</v>
      </c>
    </row>
    <row r="15" spans="1:8" ht="16.2" x14ac:dyDescent="0.3">
      <c r="A15" s="16"/>
      <c r="B15" s="119" t="s">
        <v>46</v>
      </c>
      <c r="C15" s="117" t="s">
        <v>167</v>
      </c>
      <c r="D15" s="234">
        <v>0.28520000000000001</v>
      </c>
      <c r="E15" s="387">
        <v>0.67269999999999996</v>
      </c>
      <c r="F15" s="44">
        <v>0</v>
      </c>
    </row>
    <row r="16" spans="1:8" ht="16.2" x14ac:dyDescent="0.3">
      <c r="A16" s="16"/>
      <c r="B16" s="119" t="s">
        <v>160</v>
      </c>
      <c r="C16" s="117" t="s">
        <v>159</v>
      </c>
      <c r="D16" s="234">
        <v>12.515700000000001</v>
      </c>
      <c r="E16" s="69">
        <v>6.4462999999999999</v>
      </c>
      <c r="F16" s="44">
        <f t="shared" si="0"/>
        <v>94.153235189178304</v>
      </c>
    </row>
    <row r="17" spans="1:8" ht="16.2" x14ac:dyDescent="0.3">
      <c r="A17" s="16"/>
      <c r="B17" s="119" t="s">
        <v>1</v>
      </c>
      <c r="C17" s="117" t="s">
        <v>161</v>
      </c>
      <c r="D17" s="234">
        <v>5.9816000000000003</v>
      </c>
      <c r="E17" s="69">
        <v>1.081</v>
      </c>
      <c r="F17" s="44">
        <f t="shared" si="0"/>
        <v>453.33950046253477</v>
      </c>
    </row>
    <row r="18" spans="1:8" ht="24" customHeight="1" thickBot="1" x14ac:dyDescent="0.35">
      <c r="A18" s="16"/>
      <c r="B18" s="9">
        <v>4</v>
      </c>
      <c r="C18" s="32" t="s">
        <v>52</v>
      </c>
      <c r="D18" s="61">
        <v>114.11079999999997</v>
      </c>
      <c r="E18" s="61">
        <v>117.33</v>
      </c>
      <c r="F18" s="44">
        <f t="shared" si="0"/>
        <v>-2.743714310065652</v>
      </c>
    </row>
    <row r="19" spans="1:8" ht="24" customHeight="1" thickBot="1" x14ac:dyDescent="0.35">
      <c r="A19" s="17"/>
      <c r="B19" s="18">
        <v>5</v>
      </c>
      <c r="C19" s="248" t="s">
        <v>75</v>
      </c>
      <c r="D19" s="169">
        <f>D6+D7+D8+D18</f>
        <v>10052.5653</v>
      </c>
      <c r="E19" s="169">
        <f>E6+E7+E8+E18</f>
        <v>8632.4424000000017</v>
      </c>
      <c r="F19" s="45">
        <f t="shared" si="0"/>
        <v>16.450997692147919</v>
      </c>
    </row>
    <row r="20" spans="1:8" ht="24" customHeight="1" x14ac:dyDescent="0.3">
      <c r="A20" s="11" t="s">
        <v>34</v>
      </c>
      <c r="B20" s="284" t="s">
        <v>53</v>
      </c>
      <c r="C20" s="350"/>
      <c r="D20" s="39"/>
      <c r="E20" s="46"/>
      <c r="F20" s="46"/>
    </row>
    <row r="21" spans="1:8" ht="24" customHeight="1" x14ac:dyDescent="0.3">
      <c r="A21" s="11"/>
      <c r="B21" s="10">
        <v>1</v>
      </c>
      <c r="C21" s="30" t="s">
        <v>76</v>
      </c>
      <c r="D21" s="51">
        <f>SUM(D22:D27)</f>
        <v>9151.5296999999991</v>
      </c>
      <c r="E21" s="51">
        <f>SUM(E22:E27)</f>
        <v>8113.3120000000008</v>
      </c>
      <c r="F21" s="43">
        <f t="shared" ref="F21:F41" si="1">(D21-E21)/E21*100</f>
        <v>12.796472020304387</v>
      </c>
    </row>
    <row r="22" spans="1:8" ht="24" customHeight="1" x14ac:dyDescent="0.3">
      <c r="A22" s="11"/>
      <c r="B22" s="24">
        <v>1.1000000000000001</v>
      </c>
      <c r="C22" s="34" t="s">
        <v>89</v>
      </c>
      <c r="D22" s="388">
        <v>9107.0486000000001</v>
      </c>
      <c r="E22" s="388">
        <v>8087.2538000000004</v>
      </c>
      <c r="F22" s="43">
        <f t="shared" si="1"/>
        <v>12.609902263732586</v>
      </c>
    </row>
    <row r="23" spans="1:8" ht="24" customHeight="1" x14ac:dyDescent="0.3">
      <c r="A23" s="11"/>
      <c r="B23" s="24">
        <v>1.2</v>
      </c>
      <c r="C23" s="34" t="s">
        <v>90</v>
      </c>
      <c r="D23" s="234">
        <v>2.9323999999999999</v>
      </c>
      <c r="E23" s="234">
        <v>3.4914999999999998</v>
      </c>
      <c r="F23" s="43">
        <f t="shared" si="1"/>
        <v>-16.013174853214949</v>
      </c>
    </row>
    <row r="24" spans="1:8" ht="24" customHeight="1" x14ac:dyDescent="0.3">
      <c r="A24" s="11"/>
      <c r="B24" s="24">
        <v>1.3</v>
      </c>
      <c r="C24" s="34" t="s">
        <v>91</v>
      </c>
      <c r="D24" s="234">
        <v>37.655099999999997</v>
      </c>
      <c r="E24" s="234">
        <v>22.566700000000001</v>
      </c>
      <c r="F24" s="43">
        <f t="shared" si="1"/>
        <v>66.861348801552708</v>
      </c>
    </row>
    <row r="25" spans="1:8" ht="24" customHeight="1" x14ac:dyDescent="0.3">
      <c r="A25" s="11"/>
      <c r="B25" s="24">
        <v>1.4</v>
      </c>
      <c r="C25" s="34" t="s">
        <v>226</v>
      </c>
      <c r="D25" s="234">
        <v>1.2148000000000001</v>
      </c>
      <c r="E25" s="234">
        <v>0</v>
      </c>
      <c r="F25" s="43" t="e">
        <f t="shared" si="1"/>
        <v>#DIV/0!</v>
      </c>
    </row>
    <row r="26" spans="1:8" ht="24" customHeight="1" x14ac:dyDescent="0.3">
      <c r="A26" s="11"/>
      <c r="B26" s="24">
        <v>1.5</v>
      </c>
      <c r="C26" s="34" t="s">
        <v>92</v>
      </c>
      <c r="D26" s="234">
        <v>0</v>
      </c>
      <c r="E26" s="234">
        <v>0</v>
      </c>
      <c r="F26" s="43">
        <v>0</v>
      </c>
    </row>
    <row r="27" spans="1:8" ht="24" customHeight="1" x14ac:dyDescent="0.35">
      <c r="A27" s="12"/>
      <c r="B27" s="7">
        <v>1.6</v>
      </c>
      <c r="C27" s="33" t="s">
        <v>168</v>
      </c>
      <c r="D27" s="194">
        <v>2.6787999999999998</v>
      </c>
      <c r="E27" s="194">
        <v>0</v>
      </c>
      <c r="F27" s="43" t="e">
        <f t="shared" si="1"/>
        <v>#DIV/0!</v>
      </c>
    </row>
    <row r="28" spans="1:8" ht="24" customHeight="1" x14ac:dyDescent="0.3">
      <c r="A28" s="12"/>
      <c r="B28" s="10">
        <v>2</v>
      </c>
      <c r="C28" s="30" t="s">
        <v>77</v>
      </c>
      <c r="D28" s="386">
        <f>D29+D30+D31+D32+D33+D34+D35</f>
        <v>507.38319999999993</v>
      </c>
      <c r="E28" s="386">
        <f>E29+E30+E31+E32+E33+E34+E35</f>
        <v>408.20320000000004</v>
      </c>
      <c r="F28" s="43">
        <f t="shared" si="1"/>
        <v>24.296722808640375</v>
      </c>
    </row>
    <row r="29" spans="1:8" ht="24" customHeight="1" x14ac:dyDescent="0.3">
      <c r="A29" s="12"/>
      <c r="B29" s="25">
        <v>2.1</v>
      </c>
      <c r="C29" s="33" t="s">
        <v>78</v>
      </c>
      <c r="D29" s="234">
        <v>428.39139999999992</v>
      </c>
      <c r="E29" s="236">
        <v>354.54309999999998</v>
      </c>
      <c r="F29" s="43">
        <f t="shared" si="1"/>
        <v>20.829146019200468</v>
      </c>
      <c r="H29" s="121"/>
    </row>
    <row r="30" spans="1:8" ht="24" customHeight="1" x14ac:dyDescent="0.3">
      <c r="A30" s="12"/>
      <c r="B30" s="25">
        <v>2.2000000000000002</v>
      </c>
      <c r="C30" s="33" t="s">
        <v>54</v>
      </c>
      <c r="D30" s="234">
        <v>62.302999999999997</v>
      </c>
      <c r="E30" s="234">
        <v>47.540900000000001</v>
      </c>
      <c r="F30" s="43">
        <f t="shared" si="1"/>
        <v>31.05136840068235</v>
      </c>
    </row>
    <row r="31" spans="1:8" ht="24" customHeight="1" x14ac:dyDescent="0.3">
      <c r="A31" s="12"/>
      <c r="B31" s="25">
        <v>2.2999999999999998</v>
      </c>
      <c r="C31" s="33" t="s">
        <v>79</v>
      </c>
      <c r="D31" s="234">
        <v>60.054499999999997</v>
      </c>
      <c r="E31" s="236">
        <v>45.959800000000001</v>
      </c>
      <c r="F31" s="43">
        <f t="shared" si="1"/>
        <v>30.6674528609785</v>
      </c>
    </row>
    <row r="32" spans="1:8" ht="24" customHeight="1" x14ac:dyDescent="0.3">
      <c r="A32" s="13"/>
      <c r="B32" s="25">
        <v>2.4</v>
      </c>
      <c r="C32" s="33" t="s">
        <v>80</v>
      </c>
      <c r="D32" s="234">
        <v>4.2840000000000007</v>
      </c>
      <c r="E32" s="234">
        <v>4.7594000000000003</v>
      </c>
      <c r="F32" s="43">
        <f t="shared" si="1"/>
        <v>-9.9886540320208344</v>
      </c>
    </row>
    <row r="33" spans="1:11" ht="24" customHeight="1" x14ac:dyDescent="0.3">
      <c r="A33" s="13"/>
      <c r="B33" s="25">
        <v>2.5</v>
      </c>
      <c r="C33" s="33" t="s">
        <v>81</v>
      </c>
      <c r="D33" s="38">
        <v>0</v>
      </c>
      <c r="E33" s="38">
        <v>0</v>
      </c>
      <c r="F33" s="43">
        <v>0</v>
      </c>
    </row>
    <row r="34" spans="1:11" ht="24" customHeight="1" x14ac:dyDescent="0.3">
      <c r="A34" s="13"/>
      <c r="B34" s="25">
        <v>2.6</v>
      </c>
      <c r="C34" s="33" t="s">
        <v>82</v>
      </c>
      <c r="D34" s="38">
        <v>0</v>
      </c>
      <c r="E34" s="38">
        <v>0</v>
      </c>
      <c r="F34" s="43">
        <v>0</v>
      </c>
    </row>
    <row r="35" spans="1:11" ht="24" customHeight="1" x14ac:dyDescent="0.3">
      <c r="A35" s="13"/>
      <c r="B35" s="25">
        <v>2.7</v>
      </c>
      <c r="C35" s="33" t="s">
        <v>83</v>
      </c>
      <c r="D35" s="234">
        <v>-47.649699999999996</v>
      </c>
      <c r="E35" s="234">
        <v>-44.6</v>
      </c>
      <c r="F35" s="43">
        <f t="shared" si="1"/>
        <v>6.8378923766816007</v>
      </c>
    </row>
    <row r="36" spans="1:11" ht="24" customHeight="1" x14ac:dyDescent="0.3">
      <c r="A36" s="13"/>
      <c r="B36" s="192">
        <v>3</v>
      </c>
      <c r="C36" s="33" t="s">
        <v>25</v>
      </c>
      <c r="D36" s="234">
        <v>220.53830706600004</v>
      </c>
      <c r="E36" s="234">
        <v>203.414839667</v>
      </c>
      <c r="F36" s="43">
        <f t="shared" si="1"/>
        <v>8.418003045909531</v>
      </c>
    </row>
    <row r="37" spans="1:11" ht="24" customHeight="1" x14ac:dyDescent="0.3">
      <c r="A37" s="13"/>
      <c r="B37" s="192">
        <v>4</v>
      </c>
      <c r="C37" s="33" t="s">
        <v>84</v>
      </c>
      <c r="D37" s="234">
        <v>79.437799999999996</v>
      </c>
      <c r="E37" s="234">
        <v>45.822099999999992</v>
      </c>
      <c r="F37" s="43">
        <f t="shared" si="1"/>
        <v>73.361325648540785</v>
      </c>
    </row>
    <row r="38" spans="1:11" ht="24" customHeight="1" x14ac:dyDescent="0.3">
      <c r="A38" s="13"/>
      <c r="B38" s="192">
        <v>5</v>
      </c>
      <c r="C38" s="33" t="s">
        <v>85</v>
      </c>
      <c r="D38" s="234">
        <v>0.1288</v>
      </c>
      <c r="E38" s="234">
        <v>0</v>
      </c>
      <c r="F38" s="43" t="e">
        <f t="shared" si="1"/>
        <v>#DIV/0!</v>
      </c>
    </row>
    <row r="39" spans="1:11" ht="24" customHeight="1" x14ac:dyDescent="0.3">
      <c r="A39" s="13"/>
      <c r="B39" s="192">
        <v>6</v>
      </c>
      <c r="C39" s="33" t="s">
        <v>86</v>
      </c>
      <c r="D39" s="38">
        <v>8.8559999999999999</v>
      </c>
      <c r="E39" s="38">
        <v>0</v>
      </c>
      <c r="F39" s="43">
        <v>0</v>
      </c>
    </row>
    <row r="40" spans="1:11" ht="24" customHeight="1" thickBot="1" x14ac:dyDescent="0.35">
      <c r="A40" s="49"/>
      <c r="B40" s="15">
        <v>7</v>
      </c>
      <c r="C40" s="50" t="s">
        <v>87</v>
      </c>
      <c r="D40" s="234">
        <v>19.7744</v>
      </c>
      <c r="E40" s="387">
        <v>5.94</v>
      </c>
      <c r="F40" s="44">
        <v>0</v>
      </c>
    </row>
    <row r="41" spans="1:11" s="20" customFormat="1" ht="24" customHeight="1" thickBot="1" x14ac:dyDescent="0.35">
      <c r="A41" s="19"/>
      <c r="B41" s="18">
        <v>8</v>
      </c>
      <c r="C41" s="248" t="s">
        <v>88</v>
      </c>
      <c r="D41" s="169">
        <f>D21+D28+D36+D37+D38+D39+D40</f>
        <v>9987.6482070660004</v>
      </c>
      <c r="E41" s="169">
        <f>E21+E28+E36+E37+E38+E39+E40</f>
        <v>8776.6921396670023</v>
      </c>
      <c r="F41" s="45">
        <f t="shared" si="1"/>
        <v>13.797408501159335</v>
      </c>
      <c r="H41" s="8"/>
    </row>
    <row r="42" spans="1:11" ht="24" customHeight="1" thickBot="1" x14ac:dyDescent="0.35">
      <c r="A42" s="29"/>
      <c r="B42" s="351"/>
      <c r="C42" s="352"/>
      <c r="D42" s="40"/>
      <c r="E42" s="40"/>
      <c r="F42" s="22"/>
      <c r="J42" s="120"/>
    </row>
    <row r="43" spans="1:11" ht="24" customHeight="1" thickBot="1" x14ac:dyDescent="0.35">
      <c r="A43" s="14" t="s">
        <v>38</v>
      </c>
      <c r="B43" s="353" t="s">
        <v>55</v>
      </c>
      <c r="C43" s="354"/>
      <c r="D43" s="170">
        <f>D19-D41</f>
        <v>64.917092933999811</v>
      </c>
      <c r="E43" s="170">
        <f>E19-E41</f>
        <v>-144.24973966700054</v>
      </c>
      <c r="F43" s="45">
        <f>(D43-E43)/E43*100</f>
        <v>-145.00326522866553</v>
      </c>
    </row>
    <row r="44" spans="1:11" ht="24" customHeight="1" thickBot="1" x14ac:dyDescent="0.35">
      <c r="A44" s="355"/>
      <c r="B44" s="356"/>
      <c r="C44" s="356"/>
      <c r="D44" s="356"/>
      <c r="E44" s="356"/>
      <c r="F44" s="357"/>
      <c r="H44" s="121"/>
      <c r="K44" s="8" t="s">
        <v>231</v>
      </c>
    </row>
    <row r="45" spans="1:11" ht="35.25" customHeight="1" x14ac:dyDescent="0.3">
      <c r="A45" s="358" t="s">
        <v>22</v>
      </c>
      <c r="B45" s="359"/>
      <c r="C45" s="297" t="s">
        <v>100</v>
      </c>
      <c r="D45" s="297"/>
      <c r="E45" s="297"/>
      <c r="F45" s="298"/>
    </row>
    <row r="46" spans="1:11" ht="29.25" customHeight="1" thickBot="1" x14ac:dyDescent="0.35">
      <c r="A46" s="289" t="s">
        <v>23</v>
      </c>
      <c r="B46" s="290"/>
      <c r="C46" s="347" t="s">
        <v>232</v>
      </c>
      <c r="D46" s="348"/>
      <c r="E46" s="348"/>
      <c r="F46" s="349"/>
    </row>
  </sheetData>
  <mergeCells count="13">
    <mergeCell ref="B42:C42"/>
    <mergeCell ref="B43:C43"/>
    <mergeCell ref="A44:F44"/>
    <mergeCell ref="A45:B45"/>
    <mergeCell ref="C45:F45"/>
    <mergeCell ref="A46:B46"/>
    <mergeCell ref="C46:F46"/>
    <mergeCell ref="A1:E1"/>
    <mergeCell ref="A2:E2"/>
    <mergeCell ref="A3:A4"/>
    <mergeCell ref="B3:C4"/>
    <mergeCell ref="B5:C5"/>
    <mergeCell ref="B20:C2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100" zoomScaleSheetLayoutView="100" workbookViewId="0">
      <selection activeCell="L20" sqref="L20"/>
    </sheetView>
  </sheetViews>
  <sheetFormatPr defaultColWidth="9.109375" defaultRowHeight="15.6" x14ac:dyDescent="0.3"/>
  <cols>
    <col min="1" max="1" width="4" style="116" customWidth="1"/>
    <col min="2" max="2" width="11.6640625" style="109" customWidth="1"/>
    <col min="3" max="3" width="9.5546875" style="110" customWidth="1"/>
    <col min="4" max="4" width="9.44140625" style="110" customWidth="1"/>
    <col min="5" max="5" width="14.5546875" style="109" customWidth="1"/>
    <col min="6" max="6" width="10.33203125" style="109" bestFit="1" customWidth="1"/>
    <col min="7" max="7" width="13" style="109" customWidth="1"/>
    <col min="8" max="8" width="15.6640625" style="109" customWidth="1"/>
    <col min="9" max="9" width="10.33203125" style="109" customWidth="1"/>
    <col min="10" max="10" width="17.109375" style="109" customWidth="1"/>
    <col min="11" max="11" width="20.109375" style="109" customWidth="1"/>
    <col min="12" max="12" width="36.109375" style="111" customWidth="1"/>
    <col min="13" max="16" width="15.6640625" style="111" customWidth="1"/>
    <col min="17" max="21" width="15.6640625" style="109" customWidth="1"/>
    <col min="22" max="256" width="9.109375" style="109"/>
    <col min="257" max="257" width="4" style="109" customWidth="1"/>
    <col min="258" max="258" width="11.6640625" style="109" customWidth="1"/>
    <col min="259" max="259" width="9.5546875" style="109" customWidth="1"/>
    <col min="260" max="260" width="9.44140625" style="109" customWidth="1"/>
    <col min="261" max="261" width="14.5546875" style="109" customWidth="1"/>
    <col min="262" max="262" width="10.33203125" style="109" bestFit="1" customWidth="1"/>
    <col min="263" max="263" width="13" style="109" customWidth="1"/>
    <col min="264" max="264" width="15.6640625" style="109" customWidth="1"/>
    <col min="265" max="265" width="10.33203125" style="109" customWidth="1"/>
    <col min="266" max="266" width="17.109375" style="109" customWidth="1"/>
    <col min="267" max="267" width="24.109375" style="109" customWidth="1"/>
    <col min="268" max="268" width="36.109375" style="109" customWidth="1"/>
    <col min="269" max="277" width="15.6640625" style="109" customWidth="1"/>
    <col min="278" max="512" width="9.109375" style="109"/>
    <col min="513" max="513" width="4" style="109" customWidth="1"/>
    <col min="514" max="514" width="11.6640625" style="109" customWidth="1"/>
    <col min="515" max="515" width="9.5546875" style="109" customWidth="1"/>
    <col min="516" max="516" width="9.44140625" style="109" customWidth="1"/>
    <col min="517" max="517" width="14.5546875" style="109" customWidth="1"/>
    <col min="518" max="518" width="10.33203125" style="109" bestFit="1" customWidth="1"/>
    <col min="519" max="519" width="13" style="109" customWidth="1"/>
    <col min="520" max="520" width="15.6640625" style="109" customWidth="1"/>
    <col min="521" max="521" width="10.33203125" style="109" customWidth="1"/>
    <col min="522" max="522" width="17.109375" style="109" customWidth="1"/>
    <col min="523" max="523" width="24.109375" style="109" customWidth="1"/>
    <col min="524" max="524" width="36.109375" style="109" customWidth="1"/>
    <col min="525" max="533" width="15.6640625" style="109" customWidth="1"/>
    <col min="534" max="768" width="9.109375" style="109"/>
    <col min="769" max="769" width="4" style="109" customWidth="1"/>
    <col min="770" max="770" width="11.6640625" style="109" customWidth="1"/>
    <col min="771" max="771" width="9.5546875" style="109" customWidth="1"/>
    <col min="772" max="772" width="9.44140625" style="109" customWidth="1"/>
    <col min="773" max="773" width="14.5546875" style="109" customWidth="1"/>
    <col min="774" max="774" width="10.33203125" style="109" bestFit="1" customWidth="1"/>
    <col min="775" max="775" width="13" style="109" customWidth="1"/>
    <col min="776" max="776" width="15.6640625" style="109" customWidth="1"/>
    <col min="777" max="777" width="10.33203125" style="109" customWidth="1"/>
    <col min="778" max="778" width="17.109375" style="109" customWidth="1"/>
    <col min="779" max="779" width="24.109375" style="109" customWidth="1"/>
    <col min="780" max="780" width="36.109375" style="109" customWidth="1"/>
    <col min="781" max="789" width="15.6640625" style="109" customWidth="1"/>
    <col min="790" max="1024" width="9.109375" style="109"/>
    <col min="1025" max="1025" width="4" style="109" customWidth="1"/>
    <col min="1026" max="1026" width="11.6640625" style="109" customWidth="1"/>
    <col min="1027" max="1027" width="9.5546875" style="109" customWidth="1"/>
    <col min="1028" max="1028" width="9.44140625" style="109" customWidth="1"/>
    <col min="1029" max="1029" width="14.5546875" style="109" customWidth="1"/>
    <col min="1030" max="1030" width="10.33203125" style="109" bestFit="1" customWidth="1"/>
    <col min="1031" max="1031" width="13" style="109" customWidth="1"/>
    <col min="1032" max="1032" width="15.6640625" style="109" customWidth="1"/>
    <col min="1033" max="1033" width="10.33203125" style="109" customWidth="1"/>
    <col min="1034" max="1034" width="17.109375" style="109" customWidth="1"/>
    <col min="1035" max="1035" width="24.109375" style="109" customWidth="1"/>
    <col min="1036" max="1036" width="36.109375" style="109" customWidth="1"/>
    <col min="1037" max="1045" width="15.6640625" style="109" customWidth="1"/>
    <col min="1046" max="1280" width="9.109375" style="109"/>
    <col min="1281" max="1281" width="4" style="109" customWidth="1"/>
    <col min="1282" max="1282" width="11.6640625" style="109" customWidth="1"/>
    <col min="1283" max="1283" width="9.5546875" style="109" customWidth="1"/>
    <col min="1284" max="1284" width="9.44140625" style="109" customWidth="1"/>
    <col min="1285" max="1285" width="14.5546875" style="109" customWidth="1"/>
    <col min="1286" max="1286" width="10.33203125" style="109" bestFit="1" customWidth="1"/>
    <col min="1287" max="1287" width="13" style="109" customWidth="1"/>
    <col min="1288" max="1288" width="15.6640625" style="109" customWidth="1"/>
    <col min="1289" max="1289" width="10.33203125" style="109" customWidth="1"/>
    <col min="1290" max="1290" width="17.109375" style="109" customWidth="1"/>
    <col min="1291" max="1291" width="24.109375" style="109" customWidth="1"/>
    <col min="1292" max="1292" width="36.109375" style="109" customWidth="1"/>
    <col min="1293" max="1301" width="15.6640625" style="109" customWidth="1"/>
    <col min="1302" max="1536" width="9.109375" style="109"/>
    <col min="1537" max="1537" width="4" style="109" customWidth="1"/>
    <col min="1538" max="1538" width="11.6640625" style="109" customWidth="1"/>
    <col min="1539" max="1539" width="9.5546875" style="109" customWidth="1"/>
    <col min="1540" max="1540" width="9.44140625" style="109" customWidth="1"/>
    <col min="1541" max="1541" width="14.5546875" style="109" customWidth="1"/>
    <col min="1542" max="1542" width="10.33203125" style="109" bestFit="1" customWidth="1"/>
    <col min="1543" max="1543" width="13" style="109" customWidth="1"/>
    <col min="1544" max="1544" width="15.6640625" style="109" customWidth="1"/>
    <col min="1545" max="1545" width="10.33203125" style="109" customWidth="1"/>
    <col min="1546" max="1546" width="17.109375" style="109" customWidth="1"/>
    <col min="1547" max="1547" width="24.109375" style="109" customWidth="1"/>
    <col min="1548" max="1548" width="36.109375" style="109" customWidth="1"/>
    <col min="1549" max="1557" width="15.6640625" style="109" customWidth="1"/>
    <col min="1558" max="1792" width="9.109375" style="109"/>
    <col min="1793" max="1793" width="4" style="109" customWidth="1"/>
    <col min="1794" max="1794" width="11.6640625" style="109" customWidth="1"/>
    <col min="1795" max="1795" width="9.5546875" style="109" customWidth="1"/>
    <col min="1796" max="1796" width="9.44140625" style="109" customWidth="1"/>
    <col min="1797" max="1797" width="14.5546875" style="109" customWidth="1"/>
    <col min="1798" max="1798" width="10.33203125" style="109" bestFit="1" customWidth="1"/>
    <col min="1799" max="1799" width="13" style="109" customWidth="1"/>
    <col min="1800" max="1800" width="15.6640625" style="109" customWidth="1"/>
    <col min="1801" max="1801" width="10.33203125" style="109" customWidth="1"/>
    <col min="1802" max="1802" width="17.109375" style="109" customWidth="1"/>
    <col min="1803" max="1803" width="24.109375" style="109" customWidth="1"/>
    <col min="1804" max="1804" width="36.109375" style="109" customWidth="1"/>
    <col min="1805" max="1813" width="15.6640625" style="109" customWidth="1"/>
    <col min="1814" max="2048" width="9.109375" style="109"/>
    <col min="2049" max="2049" width="4" style="109" customWidth="1"/>
    <col min="2050" max="2050" width="11.6640625" style="109" customWidth="1"/>
    <col min="2051" max="2051" width="9.5546875" style="109" customWidth="1"/>
    <col min="2052" max="2052" width="9.44140625" style="109" customWidth="1"/>
    <col min="2053" max="2053" width="14.5546875" style="109" customWidth="1"/>
    <col min="2054" max="2054" width="10.33203125" style="109" bestFit="1" customWidth="1"/>
    <col min="2055" max="2055" width="13" style="109" customWidth="1"/>
    <col min="2056" max="2056" width="15.6640625" style="109" customWidth="1"/>
    <col min="2057" max="2057" width="10.33203125" style="109" customWidth="1"/>
    <col min="2058" max="2058" width="17.109375" style="109" customWidth="1"/>
    <col min="2059" max="2059" width="24.109375" style="109" customWidth="1"/>
    <col min="2060" max="2060" width="36.109375" style="109" customWidth="1"/>
    <col min="2061" max="2069" width="15.6640625" style="109" customWidth="1"/>
    <col min="2070" max="2304" width="9.109375" style="109"/>
    <col min="2305" max="2305" width="4" style="109" customWidth="1"/>
    <col min="2306" max="2306" width="11.6640625" style="109" customWidth="1"/>
    <col min="2307" max="2307" width="9.5546875" style="109" customWidth="1"/>
    <col min="2308" max="2308" width="9.44140625" style="109" customWidth="1"/>
    <col min="2309" max="2309" width="14.5546875" style="109" customWidth="1"/>
    <col min="2310" max="2310" width="10.33203125" style="109" bestFit="1" customWidth="1"/>
    <col min="2311" max="2311" width="13" style="109" customWidth="1"/>
    <col min="2312" max="2312" width="15.6640625" style="109" customWidth="1"/>
    <col min="2313" max="2313" width="10.33203125" style="109" customWidth="1"/>
    <col min="2314" max="2314" width="17.109375" style="109" customWidth="1"/>
    <col min="2315" max="2315" width="24.109375" style="109" customWidth="1"/>
    <col min="2316" max="2316" width="36.109375" style="109" customWidth="1"/>
    <col min="2317" max="2325" width="15.6640625" style="109" customWidth="1"/>
    <col min="2326" max="2560" width="9.109375" style="109"/>
    <col min="2561" max="2561" width="4" style="109" customWidth="1"/>
    <col min="2562" max="2562" width="11.6640625" style="109" customWidth="1"/>
    <col min="2563" max="2563" width="9.5546875" style="109" customWidth="1"/>
    <col min="2564" max="2564" width="9.44140625" style="109" customWidth="1"/>
    <col min="2565" max="2565" width="14.5546875" style="109" customWidth="1"/>
    <col min="2566" max="2566" width="10.33203125" style="109" bestFit="1" customWidth="1"/>
    <col min="2567" max="2567" width="13" style="109" customWidth="1"/>
    <col min="2568" max="2568" width="15.6640625" style="109" customWidth="1"/>
    <col min="2569" max="2569" width="10.33203125" style="109" customWidth="1"/>
    <col min="2570" max="2570" width="17.109375" style="109" customWidth="1"/>
    <col min="2571" max="2571" width="24.109375" style="109" customWidth="1"/>
    <col min="2572" max="2572" width="36.109375" style="109" customWidth="1"/>
    <col min="2573" max="2581" width="15.6640625" style="109" customWidth="1"/>
    <col min="2582" max="2816" width="9.109375" style="109"/>
    <col min="2817" max="2817" width="4" style="109" customWidth="1"/>
    <col min="2818" max="2818" width="11.6640625" style="109" customWidth="1"/>
    <col min="2819" max="2819" width="9.5546875" style="109" customWidth="1"/>
    <col min="2820" max="2820" width="9.44140625" style="109" customWidth="1"/>
    <col min="2821" max="2821" width="14.5546875" style="109" customWidth="1"/>
    <col min="2822" max="2822" width="10.33203125" style="109" bestFit="1" customWidth="1"/>
    <col min="2823" max="2823" width="13" style="109" customWidth="1"/>
    <col min="2824" max="2824" width="15.6640625" style="109" customWidth="1"/>
    <col min="2825" max="2825" width="10.33203125" style="109" customWidth="1"/>
    <col min="2826" max="2826" width="17.109375" style="109" customWidth="1"/>
    <col min="2827" max="2827" width="24.109375" style="109" customWidth="1"/>
    <col min="2828" max="2828" width="36.109375" style="109" customWidth="1"/>
    <col min="2829" max="2837" width="15.6640625" style="109" customWidth="1"/>
    <col min="2838" max="3072" width="9.109375" style="109"/>
    <col min="3073" max="3073" width="4" style="109" customWidth="1"/>
    <col min="3074" max="3074" width="11.6640625" style="109" customWidth="1"/>
    <col min="3075" max="3075" width="9.5546875" style="109" customWidth="1"/>
    <col min="3076" max="3076" width="9.44140625" style="109" customWidth="1"/>
    <col min="3077" max="3077" width="14.5546875" style="109" customWidth="1"/>
    <col min="3078" max="3078" width="10.33203125" style="109" bestFit="1" customWidth="1"/>
    <col min="3079" max="3079" width="13" style="109" customWidth="1"/>
    <col min="3080" max="3080" width="15.6640625" style="109" customWidth="1"/>
    <col min="3081" max="3081" width="10.33203125" style="109" customWidth="1"/>
    <col min="3082" max="3082" width="17.109375" style="109" customWidth="1"/>
    <col min="3083" max="3083" width="24.109375" style="109" customWidth="1"/>
    <col min="3084" max="3084" width="36.109375" style="109" customWidth="1"/>
    <col min="3085" max="3093" width="15.6640625" style="109" customWidth="1"/>
    <col min="3094" max="3328" width="9.109375" style="109"/>
    <col min="3329" max="3329" width="4" style="109" customWidth="1"/>
    <col min="3330" max="3330" width="11.6640625" style="109" customWidth="1"/>
    <col min="3331" max="3331" width="9.5546875" style="109" customWidth="1"/>
    <col min="3332" max="3332" width="9.44140625" style="109" customWidth="1"/>
    <col min="3333" max="3333" width="14.5546875" style="109" customWidth="1"/>
    <col min="3334" max="3334" width="10.33203125" style="109" bestFit="1" customWidth="1"/>
    <col min="3335" max="3335" width="13" style="109" customWidth="1"/>
    <col min="3336" max="3336" width="15.6640625" style="109" customWidth="1"/>
    <col min="3337" max="3337" width="10.33203125" style="109" customWidth="1"/>
    <col min="3338" max="3338" width="17.109375" style="109" customWidth="1"/>
    <col min="3339" max="3339" width="24.109375" style="109" customWidth="1"/>
    <col min="3340" max="3340" width="36.109375" style="109" customWidth="1"/>
    <col min="3341" max="3349" width="15.6640625" style="109" customWidth="1"/>
    <col min="3350" max="3584" width="9.109375" style="109"/>
    <col min="3585" max="3585" width="4" style="109" customWidth="1"/>
    <col min="3586" max="3586" width="11.6640625" style="109" customWidth="1"/>
    <col min="3587" max="3587" width="9.5546875" style="109" customWidth="1"/>
    <col min="3588" max="3588" width="9.44140625" style="109" customWidth="1"/>
    <col min="3589" max="3589" width="14.5546875" style="109" customWidth="1"/>
    <col min="3590" max="3590" width="10.33203125" style="109" bestFit="1" customWidth="1"/>
    <col min="3591" max="3591" width="13" style="109" customWidth="1"/>
    <col min="3592" max="3592" width="15.6640625" style="109" customWidth="1"/>
    <col min="3593" max="3593" width="10.33203125" style="109" customWidth="1"/>
    <col min="3594" max="3594" width="17.109375" style="109" customWidth="1"/>
    <col min="3595" max="3595" width="24.109375" style="109" customWidth="1"/>
    <col min="3596" max="3596" width="36.109375" style="109" customWidth="1"/>
    <col min="3597" max="3605" width="15.6640625" style="109" customWidth="1"/>
    <col min="3606" max="3840" width="9.109375" style="109"/>
    <col min="3841" max="3841" width="4" style="109" customWidth="1"/>
    <col min="3842" max="3842" width="11.6640625" style="109" customWidth="1"/>
    <col min="3843" max="3843" width="9.5546875" style="109" customWidth="1"/>
    <col min="3844" max="3844" width="9.44140625" style="109" customWidth="1"/>
    <col min="3845" max="3845" width="14.5546875" style="109" customWidth="1"/>
    <col min="3846" max="3846" width="10.33203125" style="109" bestFit="1" customWidth="1"/>
    <col min="3847" max="3847" width="13" style="109" customWidth="1"/>
    <col min="3848" max="3848" width="15.6640625" style="109" customWidth="1"/>
    <col min="3849" max="3849" width="10.33203125" style="109" customWidth="1"/>
    <col min="3850" max="3850" width="17.109375" style="109" customWidth="1"/>
    <col min="3851" max="3851" width="24.109375" style="109" customWidth="1"/>
    <col min="3852" max="3852" width="36.109375" style="109" customWidth="1"/>
    <col min="3853" max="3861" width="15.6640625" style="109" customWidth="1"/>
    <col min="3862" max="4096" width="9.109375" style="109"/>
    <col min="4097" max="4097" width="4" style="109" customWidth="1"/>
    <col min="4098" max="4098" width="11.6640625" style="109" customWidth="1"/>
    <col min="4099" max="4099" width="9.5546875" style="109" customWidth="1"/>
    <col min="4100" max="4100" width="9.44140625" style="109" customWidth="1"/>
    <col min="4101" max="4101" width="14.5546875" style="109" customWidth="1"/>
    <col min="4102" max="4102" width="10.33203125" style="109" bestFit="1" customWidth="1"/>
    <col min="4103" max="4103" width="13" style="109" customWidth="1"/>
    <col min="4104" max="4104" width="15.6640625" style="109" customWidth="1"/>
    <col min="4105" max="4105" width="10.33203125" style="109" customWidth="1"/>
    <col min="4106" max="4106" width="17.109375" style="109" customWidth="1"/>
    <col min="4107" max="4107" width="24.109375" style="109" customWidth="1"/>
    <col min="4108" max="4108" width="36.109375" style="109" customWidth="1"/>
    <col min="4109" max="4117" width="15.6640625" style="109" customWidth="1"/>
    <col min="4118" max="4352" width="9.109375" style="109"/>
    <col min="4353" max="4353" width="4" style="109" customWidth="1"/>
    <col min="4354" max="4354" width="11.6640625" style="109" customWidth="1"/>
    <col min="4355" max="4355" width="9.5546875" style="109" customWidth="1"/>
    <col min="4356" max="4356" width="9.44140625" style="109" customWidth="1"/>
    <col min="4357" max="4357" width="14.5546875" style="109" customWidth="1"/>
    <col min="4358" max="4358" width="10.33203125" style="109" bestFit="1" customWidth="1"/>
    <col min="4359" max="4359" width="13" style="109" customWidth="1"/>
    <col min="4360" max="4360" width="15.6640625" style="109" customWidth="1"/>
    <col min="4361" max="4361" width="10.33203125" style="109" customWidth="1"/>
    <col min="4362" max="4362" width="17.109375" style="109" customWidth="1"/>
    <col min="4363" max="4363" width="24.109375" style="109" customWidth="1"/>
    <col min="4364" max="4364" width="36.109375" style="109" customWidth="1"/>
    <col min="4365" max="4373" width="15.6640625" style="109" customWidth="1"/>
    <col min="4374" max="4608" width="9.109375" style="109"/>
    <col min="4609" max="4609" width="4" style="109" customWidth="1"/>
    <col min="4610" max="4610" width="11.6640625" style="109" customWidth="1"/>
    <col min="4611" max="4611" width="9.5546875" style="109" customWidth="1"/>
    <col min="4612" max="4612" width="9.44140625" style="109" customWidth="1"/>
    <col min="4613" max="4613" width="14.5546875" style="109" customWidth="1"/>
    <col min="4614" max="4614" width="10.33203125" style="109" bestFit="1" customWidth="1"/>
    <col min="4615" max="4615" width="13" style="109" customWidth="1"/>
    <col min="4616" max="4616" width="15.6640625" style="109" customWidth="1"/>
    <col min="4617" max="4617" width="10.33203125" style="109" customWidth="1"/>
    <col min="4618" max="4618" width="17.109375" style="109" customWidth="1"/>
    <col min="4619" max="4619" width="24.109375" style="109" customWidth="1"/>
    <col min="4620" max="4620" width="36.109375" style="109" customWidth="1"/>
    <col min="4621" max="4629" width="15.6640625" style="109" customWidth="1"/>
    <col min="4630" max="4864" width="9.109375" style="109"/>
    <col min="4865" max="4865" width="4" style="109" customWidth="1"/>
    <col min="4866" max="4866" width="11.6640625" style="109" customWidth="1"/>
    <col min="4867" max="4867" width="9.5546875" style="109" customWidth="1"/>
    <col min="4868" max="4868" width="9.44140625" style="109" customWidth="1"/>
    <col min="4869" max="4869" width="14.5546875" style="109" customWidth="1"/>
    <col min="4870" max="4870" width="10.33203125" style="109" bestFit="1" customWidth="1"/>
    <col min="4871" max="4871" width="13" style="109" customWidth="1"/>
    <col min="4872" max="4872" width="15.6640625" style="109" customWidth="1"/>
    <col min="4873" max="4873" width="10.33203125" style="109" customWidth="1"/>
    <col min="4874" max="4874" width="17.109375" style="109" customWidth="1"/>
    <col min="4875" max="4875" width="24.109375" style="109" customWidth="1"/>
    <col min="4876" max="4876" width="36.109375" style="109" customWidth="1"/>
    <col min="4877" max="4885" width="15.6640625" style="109" customWidth="1"/>
    <col min="4886" max="5120" width="9.109375" style="109"/>
    <col min="5121" max="5121" width="4" style="109" customWidth="1"/>
    <col min="5122" max="5122" width="11.6640625" style="109" customWidth="1"/>
    <col min="5123" max="5123" width="9.5546875" style="109" customWidth="1"/>
    <col min="5124" max="5124" width="9.44140625" style="109" customWidth="1"/>
    <col min="5125" max="5125" width="14.5546875" style="109" customWidth="1"/>
    <col min="5126" max="5126" width="10.33203125" style="109" bestFit="1" customWidth="1"/>
    <col min="5127" max="5127" width="13" style="109" customWidth="1"/>
    <col min="5128" max="5128" width="15.6640625" style="109" customWidth="1"/>
    <col min="5129" max="5129" width="10.33203125" style="109" customWidth="1"/>
    <col min="5130" max="5130" width="17.109375" style="109" customWidth="1"/>
    <col min="5131" max="5131" width="24.109375" style="109" customWidth="1"/>
    <col min="5132" max="5132" width="36.109375" style="109" customWidth="1"/>
    <col min="5133" max="5141" width="15.6640625" style="109" customWidth="1"/>
    <col min="5142" max="5376" width="9.109375" style="109"/>
    <col min="5377" max="5377" width="4" style="109" customWidth="1"/>
    <col min="5378" max="5378" width="11.6640625" style="109" customWidth="1"/>
    <col min="5379" max="5379" width="9.5546875" style="109" customWidth="1"/>
    <col min="5380" max="5380" width="9.44140625" style="109" customWidth="1"/>
    <col min="5381" max="5381" width="14.5546875" style="109" customWidth="1"/>
    <col min="5382" max="5382" width="10.33203125" style="109" bestFit="1" customWidth="1"/>
    <col min="5383" max="5383" width="13" style="109" customWidth="1"/>
    <col min="5384" max="5384" width="15.6640625" style="109" customWidth="1"/>
    <col min="5385" max="5385" width="10.33203125" style="109" customWidth="1"/>
    <col min="5386" max="5386" width="17.109375" style="109" customWidth="1"/>
    <col min="5387" max="5387" width="24.109375" style="109" customWidth="1"/>
    <col min="5388" max="5388" width="36.109375" style="109" customWidth="1"/>
    <col min="5389" max="5397" width="15.6640625" style="109" customWidth="1"/>
    <col min="5398" max="5632" width="9.109375" style="109"/>
    <col min="5633" max="5633" width="4" style="109" customWidth="1"/>
    <col min="5634" max="5634" width="11.6640625" style="109" customWidth="1"/>
    <col min="5635" max="5635" width="9.5546875" style="109" customWidth="1"/>
    <col min="5636" max="5636" width="9.44140625" style="109" customWidth="1"/>
    <col min="5637" max="5637" width="14.5546875" style="109" customWidth="1"/>
    <col min="5638" max="5638" width="10.33203125" style="109" bestFit="1" customWidth="1"/>
    <col min="5639" max="5639" width="13" style="109" customWidth="1"/>
    <col min="5640" max="5640" width="15.6640625" style="109" customWidth="1"/>
    <col min="5641" max="5641" width="10.33203125" style="109" customWidth="1"/>
    <col min="5642" max="5642" width="17.109375" style="109" customWidth="1"/>
    <col min="5643" max="5643" width="24.109375" style="109" customWidth="1"/>
    <col min="5644" max="5644" width="36.109375" style="109" customWidth="1"/>
    <col min="5645" max="5653" width="15.6640625" style="109" customWidth="1"/>
    <col min="5654" max="5888" width="9.109375" style="109"/>
    <col min="5889" max="5889" width="4" style="109" customWidth="1"/>
    <col min="5890" max="5890" width="11.6640625" style="109" customWidth="1"/>
    <col min="5891" max="5891" width="9.5546875" style="109" customWidth="1"/>
    <col min="5892" max="5892" width="9.44140625" style="109" customWidth="1"/>
    <col min="5893" max="5893" width="14.5546875" style="109" customWidth="1"/>
    <col min="5894" max="5894" width="10.33203125" style="109" bestFit="1" customWidth="1"/>
    <col min="5895" max="5895" width="13" style="109" customWidth="1"/>
    <col min="5896" max="5896" width="15.6640625" style="109" customWidth="1"/>
    <col min="5897" max="5897" width="10.33203125" style="109" customWidth="1"/>
    <col min="5898" max="5898" width="17.109375" style="109" customWidth="1"/>
    <col min="5899" max="5899" width="24.109375" style="109" customWidth="1"/>
    <col min="5900" max="5900" width="36.109375" style="109" customWidth="1"/>
    <col min="5901" max="5909" width="15.6640625" style="109" customWidth="1"/>
    <col min="5910" max="6144" width="9.109375" style="109"/>
    <col min="6145" max="6145" width="4" style="109" customWidth="1"/>
    <col min="6146" max="6146" width="11.6640625" style="109" customWidth="1"/>
    <col min="6147" max="6147" width="9.5546875" style="109" customWidth="1"/>
    <col min="6148" max="6148" width="9.44140625" style="109" customWidth="1"/>
    <col min="6149" max="6149" width="14.5546875" style="109" customWidth="1"/>
    <col min="6150" max="6150" width="10.33203125" style="109" bestFit="1" customWidth="1"/>
    <col min="6151" max="6151" width="13" style="109" customWidth="1"/>
    <col min="6152" max="6152" width="15.6640625" style="109" customWidth="1"/>
    <col min="6153" max="6153" width="10.33203125" style="109" customWidth="1"/>
    <col min="6154" max="6154" width="17.109375" style="109" customWidth="1"/>
    <col min="6155" max="6155" width="24.109375" style="109" customWidth="1"/>
    <col min="6156" max="6156" width="36.109375" style="109" customWidth="1"/>
    <col min="6157" max="6165" width="15.6640625" style="109" customWidth="1"/>
    <col min="6166" max="6400" width="9.109375" style="109"/>
    <col min="6401" max="6401" width="4" style="109" customWidth="1"/>
    <col min="6402" max="6402" width="11.6640625" style="109" customWidth="1"/>
    <col min="6403" max="6403" width="9.5546875" style="109" customWidth="1"/>
    <col min="6404" max="6404" width="9.44140625" style="109" customWidth="1"/>
    <col min="6405" max="6405" width="14.5546875" style="109" customWidth="1"/>
    <col min="6406" max="6406" width="10.33203125" style="109" bestFit="1" customWidth="1"/>
    <col min="6407" max="6407" width="13" style="109" customWidth="1"/>
    <col min="6408" max="6408" width="15.6640625" style="109" customWidth="1"/>
    <col min="6409" max="6409" width="10.33203125" style="109" customWidth="1"/>
    <col min="6410" max="6410" width="17.109375" style="109" customWidth="1"/>
    <col min="6411" max="6411" width="24.109375" style="109" customWidth="1"/>
    <col min="6412" max="6412" width="36.109375" style="109" customWidth="1"/>
    <col min="6413" max="6421" width="15.6640625" style="109" customWidth="1"/>
    <col min="6422" max="6656" width="9.109375" style="109"/>
    <col min="6657" max="6657" width="4" style="109" customWidth="1"/>
    <col min="6658" max="6658" width="11.6640625" style="109" customWidth="1"/>
    <col min="6659" max="6659" width="9.5546875" style="109" customWidth="1"/>
    <col min="6660" max="6660" width="9.44140625" style="109" customWidth="1"/>
    <col min="6661" max="6661" width="14.5546875" style="109" customWidth="1"/>
    <col min="6662" max="6662" width="10.33203125" style="109" bestFit="1" customWidth="1"/>
    <col min="6663" max="6663" width="13" style="109" customWidth="1"/>
    <col min="6664" max="6664" width="15.6640625" style="109" customWidth="1"/>
    <col min="6665" max="6665" width="10.33203125" style="109" customWidth="1"/>
    <col min="6666" max="6666" width="17.109375" style="109" customWidth="1"/>
    <col min="6667" max="6667" width="24.109375" style="109" customWidth="1"/>
    <col min="6668" max="6668" width="36.109375" style="109" customWidth="1"/>
    <col min="6669" max="6677" width="15.6640625" style="109" customWidth="1"/>
    <col min="6678" max="6912" width="9.109375" style="109"/>
    <col min="6913" max="6913" width="4" style="109" customWidth="1"/>
    <col min="6914" max="6914" width="11.6640625" style="109" customWidth="1"/>
    <col min="6915" max="6915" width="9.5546875" style="109" customWidth="1"/>
    <col min="6916" max="6916" width="9.44140625" style="109" customWidth="1"/>
    <col min="6917" max="6917" width="14.5546875" style="109" customWidth="1"/>
    <col min="6918" max="6918" width="10.33203125" style="109" bestFit="1" customWidth="1"/>
    <col min="6919" max="6919" width="13" style="109" customWidth="1"/>
    <col min="6920" max="6920" width="15.6640625" style="109" customWidth="1"/>
    <col min="6921" max="6921" width="10.33203125" style="109" customWidth="1"/>
    <col min="6922" max="6922" width="17.109375" style="109" customWidth="1"/>
    <col min="6923" max="6923" width="24.109375" style="109" customWidth="1"/>
    <col min="6924" max="6924" width="36.109375" style="109" customWidth="1"/>
    <col min="6925" max="6933" width="15.6640625" style="109" customWidth="1"/>
    <col min="6934" max="7168" width="9.109375" style="109"/>
    <col min="7169" max="7169" width="4" style="109" customWidth="1"/>
    <col min="7170" max="7170" width="11.6640625" style="109" customWidth="1"/>
    <col min="7171" max="7171" width="9.5546875" style="109" customWidth="1"/>
    <col min="7172" max="7172" width="9.44140625" style="109" customWidth="1"/>
    <col min="7173" max="7173" width="14.5546875" style="109" customWidth="1"/>
    <col min="7174" max="7174" width="10.33203125" style="109" bestFit="1" customWidth="1"/>
    <col min="7175" max="7175" width="13" style="109" customWidth="1"/>
    <col min="7176" max="7176" width="15.6640625" style="109" customWidth="1"/>
    <col min="7177" max="7177" width="10.33203125" style="109" customWidth="1"/>
    <col min="7178" max="7178" width="17.109375" style="109" customWidth="1"/>
    <col min="7179" max="7179" width="24.109375" style="109" customWidth="1"/>
    <col min="7180" max="7180" width="36.109375" style="109" customWidth="1"/>
    <col min="7181" max="7189" width="15.6640625" style="109" customWidth="1"/>
    <col min="7190" max="7424" width="9.109375" style="109"/>
    <col min="7425" max="7425" width="4" style="109" customWidth="1"/>
    <col min="7426" max="7426" width="11.6640625" style="109" customWidth="1"/>
    <col min="7427" max="7427" width="9.5546875" style="109" customWidth="1"/>
    <col min="7428" max="7428" width="9.44140625" style="109" customWidth="1"/>
    <col min="7429" max="7429" width="14.5546875" style="109" customWidth="1"/>
    <col min="7430" max="7430" width="10.33203125" style="109" bestFit="1" customWidth="1"/>
    <col min="7431" max="7431" width="13" style="109" customWidth="1"/>
    <col min="7432" max="7432" width="15.6640625" style="109" customWidth="1"/>
    <col min="7433" max="7433" width="10.33203125" style="109" customWidth="1"/>
    <col min="7434" max="7434" width="17.109375" style="109" customWidth="1"/>
    <col min="7435" max="7435" width="24.109375" style="109" customWidth="1"/>
    <col min="7436" max="7436" width="36.109375" style="109" customWidth="1"/>
    <col min="7437" max="7445" width="15.6640625" style="109" customWidth="1"/>
    <col min="7446" max="7680" width="9.109375" style="109"/>
    <col min="7681" max="7681" width="4" style="109" customWidth="1"/>
    <col min="7682" max="7682" width="11.6640625" style="109" customWidth="1"/>
    <col min="7683" max="7683" width="9.5546875" style="109" customWidth="1"/>
    <col min="7684" max="7684" width="9.44140625" style="109" customWidth="1"/>
    <col min="7685" max="7685" width="14.5546875" style="109" customWidth="1"/>
    <col min="7686" max="7686" width="10.33203125" style="109" bestFit="1" customWidth="1"/>
    <col min="7687" max="7687" width="13" style="109" customWidth="1"/>
    <col min="7688" max="7688" width="15.6640625" style="109" customWidth="1"/>
    <col min="7689" max="7689" width="10.33203125" style="109" customWidth="1"/>
    <col min="7690" max="7690" width="17.109375" style="109" customWidth="1"/>
    <col min="7691" max="7691" width="24.109375" style="109" customWidth="1"/>
    <col min="7692" max="7692" width="36.109375" style="109" customWidth="1"/>
    <col min="7693" max="7701" width="15.6640625" style="109" customWidth="1"/>
    <col min="7702" max="7936" width="9.109375" style="109"/>
    <col min="7937" max="7937" width="4" style="109" customWidth="1"/>
    <col min="7938" max="7938" width="11.6640625" style="109" customWidth="1"/>
    <col min="7939" max="7939" width="9.5546875" style="109" customWidth="1"/>
    <col min="7940" max="7940" width="9.44140625" style="109" customWidth="1"/>
    <col min="7941" max="7941" width="14.5546875" style="109" customWidth="1"/>
    <col min="7942" max="7942" width="10.33203125" style="109" bestFit="1" customWidth="1"/>
    <col min="7943" max="7943" width="13" style="109" customWidth="1"/>
    <col min="7944" max="7944" width="15.6640625" style="109" customWidth="1"/>
    <col min="7945" max="7945" width="10.33203125" style="109" customWidth="1"/>
    <col min="7946" max="7946" width="17.109375" style="109" customWidth="1"/>
    <col min="7947" max="7947" width="24.109375" style="109" customWidth="1"/>
    <col min="7948" max="7948" width="36.109375" style="109" customWidth="1"/>
    <col min="7949" max="7957" width="15.6640625" style="109" customWidth="1"/>
    <col min="7958" max="8192" width="9.109375" style="109"/>
    <col min="8193" max="8193" width="4" style="109" customWidth="1"/>
    <col min="8194" max="8194" width="11.6640625" style="109" customWidth="1"/>
    <col min="8195" max="8195" width="9.5546875" style="109" customWidth="1"/>
    <col min="8196" max="8196" width="9.44140625" style="109" customWidth="1"/>
    <col min="8197" max="8197" width="14.5546875" style="109" customWidth="1"/>
    <col min="8198" max="8198" width="10.33203125" style="109" bestFit="1" customWidth="1"/>
    <col min="8199" max="8199" width="13" style="109" customWidth="1"/>
    <col min="8200" max="8200" width="15.6640625" style="109" customWidth="1"/>
    <col min="8201" max="8201" width="10.33203125" style="109" customWidth="1"/>
    <col min="8202" max="8202" width="17.109375" style="109" customWidth="1"/>
    <col min="8203" max="8203" width="24.109375" style="109" customWidth="1"/>
    <col min="8204" max="8204" width="36.109375" style="109" customWidth="1"/>
    <col min="8205" max="8213" width="15.6640625" style="109" customWidth="1"/>
    <col min="8214" max="8448" width="9.109375" style="109"/>
    <col min="8449" max="8449" width="4" style="109" customWidth="1"/>
    <col min="8450" max="8450" width="11.6640625" style="109" customWidth="1"/>
    <col min="8451" max="8451" width="9.5546875" style="109" customWidth="1"/>
    <col min="8452" max="8452" width="9.44140625" style="109" customWidth="1"/>
    <col min="8453" max="8453" width="14.5546875" style="109" customWidth="1"/>
    <col min="8454" max="8454" width="10.33203125" style="109" bestFit="1" customWidth="1"/>
    <col min="8455" max="8455" width="13" style="109" customWidth="1"/>
    <col min="8456" max="8456" width="15.6640625" style="109" customWidth="1"/>
    <col min="8457" max="8457" width="10.33203125" style="109" customWidth="1"/>
    <col min="8458" max="8458" width="17.109375" style="109" customWidth="1"/>
    <col min="8459" max="8459" width="24.109375" style="109" customWidth="1"/>
    <col min="8460" max="8460" width="36.109375" style="109" customWidth="1"/>
    <col min="8461" max="8469" width="15.6640625" style="109" customWidth="1"/>
    <col min="8470" max="8704" width="9.109375" style="109"/>
    <col min="8705" max="8705" width="4" style="109" customWidth="1"/>
    <col min="8706" max="8706" width="11.6640625" style="109" customWidth="1"/>
    <col min="8707" max="8707" width="9.5546875" style="109" customWidth="1"/>
    <col min="8708" max="8708" width="9.44140625" style="109" customWidth="1"/>
    <col min="8709" max="8709" width="14.5546875" style="109" customWidth="1"/>
    <col min="8710" max="8710" width="10.33203125" style="109" bestFit="1" customWidth="1"/>
    <col min="8711" max="8711" width="13" style="109" customWidth="1"/>
    <col min="8712" max="8712" width="15.6640625" style="109" customWidth="1"/>
    <col min="8713" max="8713" width="10.33203125" style="109" customWidth="1"/>
    <col min="8714" max="8714" width="17.109375" style="109" customWidth="1"/>
    <col min="8715" max="8715" width="24.109375" style="109" customWidth="1"/>
    <col min="8716" max="8716" width="36.109375" style="109" customWidth="1"/>
    <col min="8717" max="8725" width="15.6640625" style="109" customWidth="1"/>
    <col min="8726" max="8960" width="9.109375" style="109"/>
    <col min="8961" max="8961" width="4" style="109" customWidth="1"/>
    <col min="8962" max="8962" width="11.6640625" style="109" customWidth="1"/>
    <col min="8963" max="8963" width="9.5546875" style="109" customWidth="1"/>
    <col min="8964" max="8964" width="9.44140625" style="109" customWidth="1"/>
    <col min="8965" max="8965" width="14.5546875" style="109" customWidth="1"/>
    <col min="8966" max="8966" width="10.33203125" style="109" bestFit="1" customWidth="1"/>
    <col min="8967" max="8967" width="13" style="109" customWidth="1"/>
    <col min="8968" max="8968" width="15.6640625" style="109" customWidth="1"/>
    <col min="8969" max="8969" width="10.33203125" style="109" customWidth="1"/>
    <col min="8970" max="8970" width="17.109375" style="109" customWidth="1"/>
    <col min="8971" max="8971" width="24.109375" style="109" customWidth="1"/>
    <col min="8972" max="8972" width="36.109375" style="109" customWidth="1"/>
    <col min="8973" max="8981" width="15.6640625" style="109" customWidth="1"/>
    <col min="8982" max="9216" width="9.109375" style="109"/>
    <col min="9217" max="9217" width="4" style="109" customWidth="1"/>
    <col min="9218" max="9218" width="11.6640625" style="109" customWidth="1"/>
    <col min="9219" max="9219" width="9.5546875" style="109" customWidth="1"/>
    <col min="9220" max="9220" width="9.44140625" style="109" customWidth="1"/>
    <col min="9221" max="9221" width="14.5546875" style="109" customWidth="1"/>
    <col min="9222" max="9222" width="10.33203125" style="109" bestFit="1" customWidth="1"/>
    <col min="9223" max="9223" width="13" style="109" customWidth="1"/>
    <col min="9224" max="9224" width="15.6640625" style="109" customWidth="1"/>
    <col min="9225" max="9225" width="10.33203125" style="109" customWidth="1"/>
    <col min="9226" max="9226" width="17.109375" style="109" customWidth="1"/>
    <col min="9227" max="9227" width="24.109375" style="109" customWidth="1"/>
    <col min="9228" max="9228" width="36.109375" style="109" customWidth="1"/>
    <col min="9229" max="9237" width="15.6640625" style="109" customWidth="1"/>
    <col min="9238" max="9472" width="9.109375" style="109"/>
    <col min="9473" max="9473" width="4" style="109" customWidth="1"/>
    <col min="9474" max="9474" width="11.6640625" style="109" customWidth="1"/>
    <col min="9475" max="9475" width="9.5546875" style="109" customWidth="1"/>
    <col min="9476" max="9476" width="9.44140625" style="109" customWidth="1"/>
    <col min="9477" max="9477" width="14.5546875" style="109" customWidth="1"/>
    <col min="9478" max="9478" width="10.33203125" style="109" bestFit="1" customWidth="1"/>
    <col min="9479" max="9479" width="13" style="109" customWidth="1"/>
    <col min="9480" max="9480" width="15.6640625" style="109" customWidth="1"/>
    <col min="9481" max="9481" width="10.33203125" style="109" customWidth="1"/>
    <col min="9482" max="9482" width="17.109375" style="109" customWidth="1"/>
    <col min="9483" max="9483" width="24.109375" style="109" customWidth="1"/>
    <col min="9484" max="9484" width="36.109375" style="109" customWidth="1"/>
    <col min="9485" max="9493" width="15.6640625" style="109" customWidth="1"/>
    <col min="9494" max="9728" width="9.109375" style="109"/>
    <col min="9729" max="9729" width="4" style="109" customWidth="1"/>
    <col min="9730" max="9730" width="11.6640625" style="109" customWidth="1"/>
    <col min="9731" max="9731" width="9.5546875" style="109" customWidth="1"/>
    <col min="9732" max="9732" width="9.44140625" style="109" customWidth="1"/>
    <col min="9733" max="9733" width="14.5546875" style="109" customWidth="1"/>
    <col min="9734" max="9734" width="10.33203125" style="109" bestFit="1" customWidth="1"/>
    <col min="9735" max="9735" width="13" style="109" customWidth="1"/>
    <col min="9736" max="9736" width="15.6640625" style="109" customWidth="1"/>
    <col min="9737" max="9737" width="10.33203125" style="109" customWidth="1"/>
    <col min="9738" max="9738" width="17.109375" style="109" customWidth="1"/>
    <col min="9739" max="9739" width="24.109375" style="109" customWidth="1"/>
    <col min="9740" max="9740" width="36.109375" style="109" customWidth="1"/>
    <col min="9741" max="9749" width="15.6640625" style="109" customWidth="1"/>
    <col min="9750" max="9984" width="9.109375" style="109"/>
    <col min="9985" max="9985" width="4" style="109" customWidth="1"/>
    <col min="9986" max="9986" width="11.6640625" style="109" customWidth="1"/>
    <col min="9987" max="9987" width="9.5546875" style="109" customWidth="1"/>
    <col min="9988" max="9988" width="9.44140625" style="109" customWidth="1"/>
    <col min="9989" max="9989" width="14.5546875" style="109" customWidth="1"/>
    <col min="9990" max="9990" width="10.33203125" style="109" bestFit="1" customWidth="1"/>
    <col min="9991" max="9991" width="13" style="109" customWidth="1"/>
    <col min="9992" max="9992" width="15.6640625" style="109" customWidth="1"/>
    <col min="9993" max="9993" width="10.33203125" style="109" customWidth="1"/>
    <col min="9994" max="9994" width="17.109375" style="109" customWidth="1"/>
    <col min="9995" max="9995" width="24.109375" style="109" customWidth="1"/>
    <col min="9996" max="9996" width="36.109375" style="109" customWidth="1"/>
    <col min="9997" max="10005" width="15.6640625" style="109" customWidth="1"/>
    <col min="10006" max="10240" width="9.109375" style="109"/>
    <col min="10241" max="10241" width="4" style="109" customWidth="1"/>
    <col min="10242" max="10242" width="11.6640625" style="109" customWidth="1"/>
    <col min="10243" max="10243" width="9.5546875" style="109" customWidth="1"/>
    <col min="10244" max="10244" width="9.44140625" style="109" customWidth="1"/>
    <col min="10245" max="10245" width="14.5546875" style="109" customWidth="1"/>
    <col min="10246" max="10246" width="10.33203125" style="109" bestFit="1" customWidth="1"/>
    <col min="10247" max="10247" width="13" style="109" customWidth="1"/>
    <col min="10248" max="10248" width="15.6640625" style="109" customWidth="1"/>
    <col min="10249" max="10249" width="10.33203125" style="109" customWidth="1"/>
    <col min="10250" max="10250" width="17.109375" style="109" customWidth="1"/>
    <col min="10251" max="10251" width="24.109375" style="109" customWidth="1"/>
    <col min="10252" max="10252" width="36.109375" style="109" customWidth="1"/>
    <col min="10253" max="10261" width="15.6640625" style="109" customWidth="1"/>
    <col min="10262" max="10496" width="9.109375" style="109"/>
    <col min="10497" max="10497" width="4" style="109" customWidth="1"/>
    <col min="10498" max="10498" width="11.6640625" style="109" customWidth="1"/>
    <col min="10499" max="10499" width="9.5546875" style="109" customWidth="1"/>
    <col min="10500" max="10500" width="9.44140625" style="109" customWidth="1"/>
    <col min="10501" max="10501" width="14.5546875" style="109" customWidth="1"/>
    <col min="10502" max="10502" width="10.33203125" style="109" bestFit="1" customWidth="1"/>
    <col min="10503" max="10503" width="13" style="109" customWidth="1"/>
    <col min="10504" max="10504" width="15.6640625" style="109" customWidth="1"/>
    <col min="10505" max="10505" width="10.33203125" style="109" customWidth="1"/>
    <col min="10506" max="10506" width="17.109375" style="109" customWidth="1"/>
    <col min="10507" max="10507" width="24.109375" style="109" customWidth="1"/>
    <col min="10508" max="10508" width="36.109375" style="109" customWidth="1"/>
    <col min="10509" max="10517" width="15.6640625" style="109" customWidth="1"/>
    <col min="10518" max="10752" width="9.109375" style="109"/>
    <col min="10753" max="10753" width="4" style="109" customWidth="1"/>
    <col min="10754" max="10754" width="11.6640625" style="109" customWidth="1"/>
    <col min="10755" max="10755" width="9.5546875" style="109" customWidth="1"/>
    <col min="10756" max="10756" width="9.44140625" style="109" customWidth="1"/>
    <col min="10757" max="10757" width="14.5546875" style="109" customWidth="1"/>
    <col min="10758" max="10758" width="10.33203125" style="109" bestFit="1" customWidth="1"/>
    <col min="10759" max="10759" width="13" style="109" customWidth="1"/>
    <col min="10760" max="10760" width="15.6640625" style="109" customWidth="1"/>
    <col min="10761" max="10761" width="10.33203125" style="109" customWidth="1"/>
    <col min="10762" max="10762" width="17.109375" style="109" customWidth="1"/>
    <col min="10763" max="10763" width="24.109375" style="109" customWidth="1"/>
    <col min="10764" max="10764" width="36.109375" style="109" customWidth="1"/>
    <col min="10765" max="10773" width="15.6640625" style="109" customWidth="1"/>
    <col min="10774" max="11008" width="9.109375" style="109"/>
    <col min="11009" max="11009" width="4" style="109" customWidth="1"/>
    <col min="11010" max="11010" width="11.6640625" style="109" customWidth="1"/>
    <col min="11011" max="11011" width="9.5546875" style="109" customWidth="1"/>
    <col min="11012" max="11012" width="9.44140625" style="109" customWidth="1"/>
    <col min="11013" max="11013" width="14.5546875" style="109" customWidth="1"/>
    <col min="11014" max="11014" width="10.33203125" style="109" bestFit="1" customWidth="1"/>
    <col min="11015" max="11015" width="13" style="109" customWidth="1"/>
    <col min="11016" max="11016" width="15.6640625" style="109" customWidth="1"/>
    <col min="11017" max="11017" width="10.33203125" style="109" customWidth="1"/>
    <col min="11018" max="11018" width="17.109375" style="109" customWidth="1"/>
    <col min="11019" max="11019" width="24.109375" style="109" customWidth="1"/>
    <col min="11020" max="11020" width="36.109375" style="109" customWidth="1"/>
    <col min="11021" max="11029" width="15.6640625" style="109" customWidth="1"/>
    <col min="11030" max="11264" width="9.109375" style="109"/>
    <col min="11265" max="11265" width="4" style="109" customWidth="1"/>
    <col min="11266" max="11266" width="11.6640625" style="109" customWidth="1"/>
    <col min="11267" max="11267" width="9.5546875" style="109" customWidth="1"/>
    <col min="11268" max="11268" width="9.44140625" style="109" customWidth="1"/>
    <col min="11269" max="11269" width="14.5546875" style="109" customWidth="1"/>
    <col min="11270" max="11270" width="10.33203125" style="109" bestFit="1" customWidth="1"/>
    <col min="11271" max="11271" width="13" style="109" customWidth="1"/>
    <col min="11272" max="11272" width="15.6640625" style="109" customWidth="1"/>
    <col min="11273" max="11273" width="10.33203125" style="109" customWidth="1"/>
    <col min="11274" max="11274" width="17.109375" style="109" customWidth="1"/>
    <col min="11275" max="11275" width="24.109375" style="109" customWidth="1"/>
    <col min="11276" max="11276" width="36.109375" style="109" customWidth="1"/>
    <col min="11277" max="11285" width="15.6640625" style="109" customWidth="1"/>
    <col min="11286" max="11520" width="9.109375" style="109"/>
    <col min="11521" max="11521" width="4" style="109" customWidth="1"/>
    <col min="11522" max="11522" width="11.6640625" style="109" customWidth="1"/>
    <col min="11523" max="11523" width="9.5546875" style="109" customWidth="1"/>
    <col min="11524" max="11524" width="9.44140625" style="109" customWidth="1"/>
    <col min="11525" max="11525" width="14.5546875" style="109" customWidth="1"/>
    <col min="11526" max="11526" width="10.33203125" style="109" bestFit="1" customWidth="1"/>
    <col min="11527" max="11527" width="13" style="109" customWidth="1"/>
    <col min="11528" max="11528" width="15.6640625" style="109" customWidth="1"/>
    <col min="11529" max="11529" width="10.33203125" style="109" customWidth="1"/>
    <col min="11530" max="11530" width="17.109375" style="109" customWidth="1"/>
    <col min="11531" max="11531" width="24.109375" style="109" customWidth="1"/>
    <col min="11532" max="11532" width="36.109375" style="109" customWidth="1"/>
    <col min="11533" max="11541" width="15.6640625" style="109" customWidth="1"/>
    <col min="11542" max="11776" width="9.109375" style="109"/>
    <col min="11777" max="11777" width="4" style="109" customWidth="1"/>
    <col min="11778" max="11778" width="11.6640625" style="109" customWidth="1"/>
    <col min="11779" max="11779" width="9.5546875" style="109" customWidth="1"/>
    <col min="11780" max="11780" width="9.44140625" style="109" customWidth="1"/>
    <col min="11781" max="11781" width="14.5546875" style="109" customWidth="1"/>
    <col min="11782" max="11782" width="10.33203125" style="109" bestFit="1" customWidth="1"/>
    <col min="11783" max="11783" width="13" style="109" customWidth="1"/>
    <col min="11784" max="11784" width="15.6640625" style="109" customWidth="1"/>
    <col min="11785" max="11785" width="10.33203125" style="109" customWidth="1"/>
    <col min="11786" max="11786" width="17.109375" style="109" customWidth="1"/>
    <col min="11787" max="11787" width="24.109375" style="109" customWidth="1"/>
    <col min="11788" max="11788" width="36.109375" style="109" customWidth="1"/>
    <col min="11789" max="11797" width="15.6640625" style="109" customWidth="1"/>
    <col min="11798" max="12032" width="9.109375" style="109"/>
    <col min="12033" max="12033" width="4" style="109" customWidth="1"/>
    <col min="12034" max="12034" width="11.6640625" style="109" customWidth="1"/>
    <col min="12035" max="12035" width="9.5546875" style="109" customWidth="1"/>
    <col min="12036" max="12036" width="9.44140625" style="109" customWidth="1"/>
    <col min="12037" max="12037" width="14.5546875" style="109" customWidth="1"/>
    <col min="12038" max="12038" width="10.33203125" style="109" bestFit="1" customWidth="1"/>
    <col min="12039" max="12039" width="13" style="109" customWidth="1"/>
    <col min="12040" max="12040" width="15.6640625" style="109" customWidth="1"/>
    <col min="12041" max="12041" width="10.33203125" style="109" customWidth="1"/>
    <col min="12042" max="12042" width="17.109375" style="109" customWidth="1"/>
    <col min="12043" max="12043" width="24.109375" style="109" customWidth="1"/>
    <col min="12044" max="12044" width="36.109375" style="109" customWidth="1"/>
    <col min="12045" max="12053" width="15.6640625" style="109" customWidth="1"/>
    <col min="12054" max="12288" width="9.109375" style="109"/>
    <col min="12289" max="12289" width="4" style="109" customWidth="1"/>
    <col min="12290" max="12290" width="11.6640625" style="109" customWidth="1"/>
    <col min="12291" max="12291" width="9.5546875" style="109" customWidth="1"/>
    <col min="12292" max="12292" width="9.44140625" style="109" customWidth="1"/>
    <col min="12293" max="12293" width="14.5546875" style="109" customWidth="1"/>
    <col min="12294" max="12294" width="10.33203125" style="109" bestFit="1" customWidth="1"/>
    <col min="12295" max="12295" width="13" style="109" customWidth="1"/>
    <col min="12296" max="12296" width="15.6640625" style="109" customWidth="1"/>
    <col min="12297" max="12297" width="10.33203125" style="109" customWidth="1"/>
    <col min="12298" max="12298" width="17.109375" style="109" customWidth="1"/>
    <col min="12299" max="12299" width="24.109375" style="109" customWidth="1"/>
    <col min="12300" max="12300" width="36.109375" style="109" customWidth="1"/>
    <col min="12301" max="12309" width="15.6640625" style="109" customWidth="1"/>
    <col min="12310" max="12544" width="9.109375" style="109"/>
    <col min="12545" max="12545" width="4" style="109" customWidth="1"/>
    <col min="12546" max="12546" width="11.6640625" style="109" customWidth="1"/>
    <col min="12547" max="12547" width="9.5546875" style="109" customWidth="1"/>
    <col min="12548" max="12548" width="9.44140625" style="109" customWidth="1"/>
    <col min="12549" max="12549" width="14.5546875" style="109" customWidth="1"/>
    <col min="12550" max="12550" width="10.33203125" style="109" bestFit="1" customWidth="1"/>
    <col min="12551" max="12551" width="13" style="109" customWidth="1"/>
    <col min="12552" max="12552" width="15.6640625" style="109" customWidth="1"/>
    <col min="12553" max="12553" width="10.33203125" style="109" customWidth="1"/>
    <col min="12554" max="12554" width="17.109375" style="109" customWidth="1"/>
    <col min="12555" max="12555" width="24.109375" style="109" customWidth="1"/>
    <col min="12556" max="12556" width="36.109375" style="109" customWidth="1"/>
    <col min="12557" max="12565" width="15.6640625" style="109" customWidth="1"/>
    <col min="12566" max="12800" width="9.109375" style="109"/>
    <col min="12801" max="12801" width="4" style="109" customWidth="1"/>
    <col min="12802" max="12802" width="11.6640625" style="109" customWidth="1"/>
    <col min="12803" max="12803" width="9.5546875" style="109" customWidth="1"/>
    <col min="12804" max="12804" width="9.44140625" style="109" customWidth="1"/>
    <col min="12805" max="12805" width="14.5546875" style="109" customWidth="1"/>
    <col min="12806" max="12806" width="10.33203125" style="109" bestFit="1" customWidth="1"/>
    <col min="12807" max="12807" width="13" style="109" customWidth="1"/>
    <col min="12808" max="12808" width="15.6640625" style="109" customWidth="1"/>
    <col min="12809" max="12809" width="10.33203125" style="109" customWidth="1"/>
    <col min="12810" max="12810" width="17.109375" style="109" customWidth="1"/>
    <col min="12811" max="12811" width="24.109375" style="109" customWidth="1"/>
    <col min="12812" max="12812" width="36.109375" style="109" customWidth="1"/>
    <col min="12813" max="12821" width="15.6640625" style="109" customWidth="1"/>
    <col min="12822" max="13056" width="9.109375" style="109"/>
    <col min="13057" max="13057" width="4" style="109" customWidth="1"/>
    <col min="13058" max="13058" width="11.6640625" style="109" customWidth="1"/>
    <col min="13059" max="13059" width="9.5546875" style="109" customWidth="1"/>
    <col min="13060" max="13060" width="9.44140625" style="109" customWidth="1"/>
    <col min="13061" max="13061" width="14.5546875" style="109" customWidth="1"/>
    <col min="13062" max="13062" width="10.33203125" style="109" bestFit="1" customWidth="1"/>
    <col min="13063" max="13063" width="13" style="109" customWidth="1"/>
    <col min="13064" max="13064" width="15.6640625" style="109" customWidth="1"/>
    <col min="13065" max="13065" width="10.33203125" style="109" customWidth="1"/>
    <col min="13066" max="13066" width="17.109375" style="109" customWidth="1"/>
    <col min="13067" max="13067" width="24.109375" style="109" customWidth="1"/>
    <col min="13068" max="13068" width="36.109375" style="109" customWidth="1"/>
    <col min="13069" max="13077" width="15.6640625" style="109" customWidth="1"/>
    <col min="13078" max="13312" width="9.109375" style="109"/>
    <col min="13313" max="13313" width="4" style="109" customWidth="1"/>
    <col min="13314" max="13314" width="11.6640625" style="109" customWidth="1"/>
    <col min="13315" max="13315" width="9.5546875" style="109" customWidth="1"/>
    <col min="13316" max="13316" width="9.44140625" style="109" customWidth="1"/>
    <col min="13317" max="13317" width="14.5546875" style="109" customWidth="1"/>
    <col min="13318" max="13318" width="10.33203125" style="109" bestFit="1" customWidth="1"/>
    <col min="13319" max="13319" width="13" style="109" customWidth="1"/>
    <col min="13320" max="13320" width="15.6640625" style="109" customWidth="1"/>
    <col min="13321" max="13321" width="10.33203125" style="109" customWidth="1"/>
    <col min="13322" max="13322" width="17.109375" style="109" customWidth="1"/>
    <col min="13323" max="13323" width="24.109375" style="109" customWidth="1"/>
    <col min="13324" max="13324" width="36.109375" style="109" customWidth="1"/>
    <col min="13325" max="13333" width="15.6640625" style="109" customWidth="1"/>
    <col min="13334" max="13568" width="9.109375" style="109"/>
    <col min="13569" max="13569" width="4" style="109" customWidth="1"/>
    <col min="13570" max="13570" width="11.6640625" style="109" customWidth="1"/>
    <col min="13571" max="13571" width="9.5546875" style="109" customWidth="1"/>
    <col min="13572" max="13572" width="9.44140625" style="109" customWidth="1"/>
    <col min="13573" max="13573" width="14.5546875" style="109" customWidth="1"/>
    <col min="13574" max="13574" width="10.33203125" style="109" bestFit="1" customWidth="1"/>
    <col min="13575" max="13575" width="13" style="109" customWidth="1"/>
    <col min="13576" max="13576" width="15.6640625" style="109" customWidth="1"/>
    <col min="13577" max="13577" width="10.33203125" style="109" customWidth="1"/>
    <col min="13578" max="13578" width="17.109375" style="109" customWidth="1"/>
    <col min="13579" max="13579" width="24.109375" style="109" customWidth="1"/>
    <col min="13580" max="13580" width="36.109375" style="109" customWidth="1"/>
    <col min="13581" max="13589" width="15.6640625" style="109" customWidth="1"/>
    <col min="13590" max="13824" width="9.109375" style="109"/>
    <col min="13825" max="13825" width="4" style="109" customWidth="1"/>
    <col min="13826" max="13826" width="11.6640625" style="109" customWidth="1"/>
    <col min="13827" max="13827" width="9.5546875" style="109" customWidth="1"/>
    <col min="13828" max="13828" width="9.44140625" style="109" customWidth="1"/>
    <col min="13829" max="13829" width="14.5546875" style="109" customWidth="1"/>
    <col min="13830" max="13830" width="10.33203125" style="109" bestFit="1" customWidth="1"/>
    <col min="13831" max="13831" width="13" style="109" customWidth="1"/>
    <col min="13832" max="13832" width="15.6640625" style="109" customWidth="1"/>
    <col min="13833" max="13833" width="10.33203125" style="109" customWidth="1"/>
    <col min="13834" max="13834" width="17.109375" style="109" customWidth="1"/>
    <col min="13835" max="13835" width="24.109375" style="109" customWidth="1"/>
    <col min="13836" max="13836" width="36.109375" style="109" customWidth="1"/>
    <col min="13837" max="13845" width="15.6640625" style="109" customWidth="1"/>
    <col min="13846" max="14080" width="9.109375" style="109"/>
    <col min="14081" max="14081" width="4" style="109" customWidth="1"/>
    <col min="14082" max="14082" width="11.6640625" style="109" customWidth="1"/>
    <col min="14083" max="14083" width="9.5546875" style="109" customWidth="1"/>
    <col min="14084" max="14084" width="9.44140625" style="109" customWidth="1"/>
    <col min="14085" max="14085" width="14.5546875" style="109" customWidth="1"/>
    <col min="14086" max="14086" width="10.33203125" style="109" bestFit="1" customWidth="1"/>
    <col min="14087" max="14087" width="13" style="109" customWidth="1"/>
    <col min="14088" max="14088" width="15.6640625" style="109" customWidth="1"/>
    <col min="14089" max="14089" width="10.33203125" style="109" customWidth="1"/>
    <col min="14090" max="14090" width="17.109375" style="109" customWidth="1"/>
    <col min="14091" max="14091" width="24.109375" style="109" customWidth="1"/>
    <col min="14092" max="14092" width="36.109375" style="109" customWidth="1"/>
    <col min="14093" max="14101" width="15.6640625" style="109" customWidth="1"/>
    <col min="14102" max="14336" width="9.109375" style="109"/>
    <col min="14337" max="14337" width="4" style="109" customWidth="1"/>
    <col min="14338" max="14338" width="11.6640625" style="109" customWidth="1"/>
    <col min="14339" max="14339" width="9.5546875" style="109" customWidth="1"/>
    <col min="14340" max="14340" width="9.44140625" style="109" customWidth="1"/>
    <col min="14341" max="14341" width="14.5546875" style="109" customWidth="1"/>
    <col min="14342" max="14342" width="10.33203125" style="109" bestFit="1" customWidth="1"/>
    <col min="14343" max="14343" width="13" style="109" customWidth="1"/>
    <col min="14344" max="14344" width="15.6640625" style="109" customWidth="1"/>
    <col min="14345" max="14345" width="10.33203125" style="109" customWidth="1"/>
    <col min="14346" max="14346" width="17.109375" style="109" customWidth="1"/>
    <col min="14347" max="14347" width="24.109375" style="109" customWidth="1"/>
    <col min="14348" max="14348" width="36.109375" style="109" customWidth="1"/>
    <col min="14349" max="14357" width="15.6640625" style="109" customWidth="1"/>
    <col min="14358" max="14592" width="9.109375" style="109"/>
    <col min="14593" max="14593" width="4" style="109" customWidth="1"/>
    <col min="14594" max="14594" width="11.6640625" style="109" customWidth="1"/>
    <col min="14595" max="14595" width="9.5546875" style="109" customWidth="1"/>
    <col min="14596" max="14596" width="9.44140625" style="109" customWidth="1"/>
    <col min="14597" max="14597" width="14.5546875" style="109" customWidth="1"/>
    <col min="14598" max="14598" width="10.33203125" style="109" bestFit="1" customWidth="1"/>
    <col min="14599" max="14599" width="13" style="109" customWidth="1"/>
    <col min="14600" max="14600" width="15.6640625" style="109" customWidth="1"/>
    <col min="14601" max="14601" width="10.33203125" style="109" customWidth="1"/>
    <col min="14602" max="14602" width="17.109375" style="109" customWidth="1"/>
    <col min="14603" max="14603" width="24.109375" style="109" customWidth="1"/>
    <col min="14604" max="14604" width="36.109375" style="109" customWidth="1"/>
    <col min="14605" max="14613" width="15.6640625" style="109" customWidth="1"/>
    <col min="14614" max="14848" width="9.109375" style="109"/>
    <col min="14849" max="14849" width="4" style="109" customWidth="1"/>
    <col min="14850" max="14850" width="11.6640625" style="109" customWidth="1"/>
    <col min="14851" max="14851" width="9.5546875" style="109" customWidth="1"/>
    <col min="14852" max="14852" width="9.44140625" style="109" customWidth="1"/>
    <col min="14853" max="14853" width="14.5546875" style="109" customWidth="1"/>
    <col min="14854" max="14854" width="10.33203125" style="109" bestFit="1" customWidth="1"/>
    <col min="14855" max="14855" width="13" style="109" customWidth="1"/>
    <col min="14856" max="14856" width="15.6640625" style="109" customWidth="1"/>
    <col min="14857" max="14857" width="10.33203125" style="109" customWidth="1"/>
    <col min="14858" max="14858" width="17.109375" style="109" customWidth="1"/>
    <col min="14859" max="14859" width="24.109375" style="109" customWidth="1"/>
    <col min="14860" max="14860" width="36.109375" style="109" customWidth="1"/>
    <col min="14861" max="14869" width="15.6640625" style="109" customWidth="1"/>
    <col min="14870" max="15104" width="9.109375" style="109"/>
    <col min="15105" max="15105" width="4" style="109" customWidth="1"/>
    <col min="15106" max="15106" width="11.6640625" style="109" customWidth="1"/>
    <col min="15107" max="15107" width="9.5546875" style="109" customWidth="1"/>
    <col min="15108" max="15108" width="9.44140625" style="109" customWidth="1"/>
    <col min="15109" max="15109" width="14.5546875" style="109" customWidth="1"/>
    <col min="15110" max="15110" width="10.33203125" style="109" bestFit="1" customWidth="1"/>
    <col min="15111" max="15111" width="13" style="109" customWidth="1"/>
    <col min="15112" max="15112" width="15.6640625" style="109" customWidth="1"/>
    <col min="15113" max="15113" width="10.33203125" style="109" customWidth="1"/>
    <col min="15114" max="15114" width="17.109375" style="109" customWidth="1"/>
    <col min="15115" max="15115" width="24.109375" style="109" customWidth="1"/>
    <col min="15116" max="15116" width="36.109375" style="109" customWidth="1"/>
    <col min="15117" max="15125" width="15.6640625" style="109" customWidth="1"/>
    <col min="15126" max="15360" width="9.109375" style="109"/>
    <col min="15361" max="15361" width="4" style="109" customWidth="1"/>
    <col min="15362" max="15362" width="11.6640625" style="109" customWidth="1"/>
    <col min="15363" max="15363" width="9.5546875" style="109" customWidth="1"/>
    <col min="15364" max="15364" width="9.44140625" style="109" customWidth="1"/>
    <col min="15365" max="15365" width="14.5546875" style="109" customWidth="1"/>
    <col min="15366" max="15366" width="10.33203125" style="109" bestFit="1" customWidth="1"/>
    <col min="15367" max="15367" width="13" style="109" customWidth="1"/>
    <col min="15368" max="15368" width="15.6640625" style="109" customWidth="1"/>
    <col min="15369" max="15369" width="10.33203125" style="109" customWidth="1"/>
    <col min="15370" max="15370" width="17.109375" style="109" customWidth="1"/>
    <col min="15371" max="15371" width="24.109375" style="109" customWidth="1"/>
    <col min="15372" max="15372" width="36.109375" style="109" customWidth="1"/>
    <col min="15373" max="15381" width="15.6640625" style="109" customWidth="1"/>
    <col min="15382" max="15616" width="9.109375" style="109"/>
    <col min="15617" max="15617" width="4" style="109" customWidth="1"/>
    <col min="15618" max="15618" width="11.6640625" style="109" customWidth="1"/>
    <col min="15619" max="15619" width="9.5546875" style="109" customWidth="1"/>
    <col min="15620" max="15620" width="9.44140625" style="109" customWidth="1"/>
    <col min="15621" max="15621" width="14.5546875" style="109" customWidth="1"/>
    <col min="15622" max="15622" width="10.33203125" style="109" bestFit="1" customWidth="1"/>
    <col min="15623" max="15623" width="13" style="109" customWidth="1"/>
    <col min="15624" max="15624" width="15.6640625" style="109" customWidth="1"/>
    <col min="15625" max="15625" width="10.33203125" style="109" customWidth="1"/>
    <col min="15626" max="15626" width="17.109375" style="109" customWidth="1"/>
    <col min="15627" max="15627" width="24.109375" style="109" customWidth="1"/>
    <col min="15628" max="15628" width="36.109375" style="109" customWidth="1"/>
    <col min="15629" max="15637" width="15.6640625" style="109" customWidth="1"/>
    <col min="15638" max="15872" width="9.109375" style="109"/>
    <col min="15873" max="15873" width="4" style="109" customWidth="1"/>
    <col min="15874" max="15874" width="11.6640625" style="109" customWidth="1"/>
    <col min="15875" max="15875" width="9.5546875" style="109" customWidth="1"/>
    <col min="15876" max="15876" width="9.44140625" style="109" customWidth="1"/>
    <col min="15877" max="15877" width="14.5546875" style="109" customWidth="1"/>
    <col min="15878" max="15878" width="10.33203125" style="109" bestFit="1" customWidth="1"/>
    <col min="15879" max="15879" width="13" style="109" customWidth="1"/>
    <col min="15880" max="15880" width="15.6640625" style="109" customWidth="1"/>
    <col min="15881" max="15881" width="10.33203125" style="109" customWidth="1"/>
    <col min="15882" max="15882" width="17.109375" style="109" customWidth="1"/>
    <col min="15883" max="15883" width="24.109375" style="109" customWidth="1"/>
    <col min="15884" max="15884" width="36.109375" style="109" customWidth="1"/>
    <col min="15885" max="15893" width="15.6640625" style="109" customWidth="1"/>
    <col min="15894" max="16128" width="9.109375" style="109"/>
    <col min="16129" max="16129" width="4" style="109" customWidth="1"/>
    <col min="16130" max="16130" width="11.6640625" style="109" customWidth="1"/>
    <col min="16131" max="16131" width="9.5546875" style="109" customWidth="1"/>
    <col min="16132" max="16132" width="9.44140625" style="109" customWidth="1"/>
    <col min="16133" max="16133" width="14.5546875" style="109" customWidth="1"/>
    <col min="16134" max="16134" width="10.33203125" style="109" bestFit="1" customWidth="1"/>
    <col min="16135" max="16135" width="13" style="109" customWidth="1"/>
    <col min="16136" max="16136" width="15.6640625" style="109" customWidth="1"/>
    <col min="16137" max="16137" width="10.33203125" style="109" customWidth="1"/>
    <col min="16138" max="16138" width="17.109375" style="109" customWidth="1"/>
    <col min="16139" max="16139" width="24.109375" style="109" customWidth="1"/>
    <col min="16140" max="16140" width="36.109375" style="109" customWidth="1"/>
    <col min="16141" max="16149" width="15.6640625" style="109" customWidth="1"/>
    <col min="16150" max="16384" width="9.109375" style="109"/>
  </cols>
  <sheetData>
    <row r="1" spans="1:16" s="406" customFormat="1" ht="30" customHeight="1" x14ac:dyDescent="0.25">
      <c r="A1" s="389" t="s">
        <v>236</v>
      </c>
      <c r="B1" s="390"/>
      <c r="C1" s="390"/>
      <c r="D1" s="390"/>
      <c r="E1" s="390"/>
      <c r="F1" s="390"/>
      <c r="G1" s="390"/>
      <c r="H1" s="390"/>
      <c r="I1" s="390"/>
      <c r="J1" s="390"/>
      <c r="K1" s="391"/>
      <c r="L1" s="111"/>
      <c r="M1" s="111"/>
      <c r="N1" s="111"/>
      <c r="O1" s="111"/>
      <c r="P1" s="111"/>
    </row>
    <row r="2" spans="1:16" s="406" customFormat="1" ht="43.5" customHeight="1" x14ac:dyDescent="0.25">
      <c r="A2" s="392" t="s">
        <v>107</v>
      </c>
      <c r="B2" s="393"/>
      <c r="C2" s="393"/>
      <c r="D2" s="393"/>
      <c r="E2" s="393"/>
      <c r="F2" s="393"/>
      <c r="G2" s="393"/>
      <c r="H2" s="393"/>
      <c r="I2" s="393"/>
      <c r="J2" s="393"/>
      <c r="K2" s="394" t="s">
        <v>218</v>
      </c>
      <c r="L2" s="407"/>
      <c r="M2" s="408"/>
      <c r="N2" s="408"/>
      <c r="O2" s="111"/>
      <c r="P2" s="111"/>
    </row>
    <row r="3" spans="1:16" s="415" customFormat="1" ht="25.5" customHeight="1" x14ac:dyDescent="0.25">
      <c r="A3" s="360" t="s">
        <v>126</v>
      </c>
      <c r="B3" s="361" t="s">
        <v>127</v>
      </c>
      <c r="C3" s="361" t="s">
        <v>128</v>
      </c>
      <c r="D3" s="362" t="s">
        <v>234</v>
      </c>
      <c r="E3" s="362"/>
      <c r="F3" s="362"/>
      <c r="G3" s="362" t="s">
        <v>235</v>
      </c>
      <c r="H3" s="362"/>
      <c r="I3" s="362"/>
      <c r="J3" s="361" t="s">
        <v>129</v>
      </c>
      <c r="K3" s="363" t="s">
        <v>130</v>
      </c>
      <c r="L3" s="414"/>
      <c r="M3" s="414"/>
      <c r="N3" s="414"/>
      <c r="O3" s="414"/>
      <c r="P3" s="414"/>
    </row>
    <row r="4" spans="1:16" s="415" customFormat="1" ht="39.6" x14ac:dyDescent="0.25">
      <c r="A4" s="360"/>
      <c r="B4" s="361"/>
      <c r="C4" s="361"/>
      <c r="D4" s="249" t="s">
        <v>131</v>
      </c>
      <c r="E4" s="249" t="s">
        <v>132</v>
      </c>
      <c r="F4" s="249" t="s">
        <v>133</v>
      </c>
      <c r="G4" s="249" t="s">
        <v>131</v>
      </c>
      <c r="H4" s="249" t="s">
        <v>132</v>
      </c>
      <c r="I4" s="249" t="s">
        <v>133</v>
      </c>
      <c r="J4" s="361"/>
      <c r="K4" s="363"/>
      <c r="L4" s="416"/>
      <c r="M4" s="417"/>
      <c r="N4" s="416"/>
      <c r="O4" s="414"/>
      <c r="P4" s="414"/>
    </row>
    <row r="5" spans="1:16" ht="17.25" customHeight="1" x14ac:dyDescent="0.25">
      <c r="A5" s="409">
        <v>1</v>
      </c>
      <c r="B5" s="395" t="s">
        <v>134</v>
      </c>
      <c r="C5" s="410" t="s">
        <v>135</v>
      </c>
      <c r="D5" s="396">
        <v>11</v>
      </c>
      <c r="E5" s="396">
        <v>0</v>
      </c>
      <c r="F5" s="397">
        <v>0.43407541988745502</v>
      </c>
      <c r="G5" s="396">
        <v>11</v>
      </c>
      <c r="H5" s="396">
        <v>0</v>
      </c>
      <c r="I5" s="397">
        <v>1.7489710254670794</v>
      </c>
      <c r="J5" s="396">
        <f>E5-H5</f>
        <v>0</v>
      </c>
      <c r="K5" s="398"/>
      <c r="L5" s="195"/>
      <c r="M5" s="112"/>
      <c r="N5" s="195"/>
    </row>
    <row r="6" spans="1:16" ht="17.25" customHeight="1" x14ac:dyDescent="0.25">
      <c r="A6" s="409">
        <v>2</v>
      </c>
      <c r="B6" s="395"/>
      <c r="C6" s="410" t="s">
        <v>136</v>
      </c>
      <c r="D6" s="396">
        <v>37</v>
      </c>
      <c r="E6" s="396">
        <v>0</v>
      </c>
      <c r="F6" s="397">
        <v>0.5288480949590697</v>
      </c>
      <c r="G6" s="396">
        <v>37</v>
      </c>
      <c r="H6" s="396">
        <v>0</v>
      </c>
      <c r="I6" s="397">
        <v>1.0455542982949786</v>
      </c>
      <c r="J6" s="396">
        <f>E6-H6</f>
        <v>0</v>
      </c>
      <c r="K6" s="411"/>
    </row>
    <row r="7" spans="1:16" ht="17.25" customHeight="1" x14ac:dyDescent="0.25">
      <c r="A7" s="409">
        <v>3</v>
      </c>
      <c r="B7" s="395"/>
      <c r="C7" s="410" t="s">
        <v>137</v>
      </c>
      <c r="D7" s="396">
        <v>5</v>
      </c>
      <c r="E7" s="396">
        <v>0</v>
      </c>
      <c r="F7" s="397">
        <v>0.67761171314660806</v>
      </c>
      <c r="G7" s="396">
        <v>5</v>
      </c>
      <c r="H7" s="396">
        <v>0</v>
      </c>
      <c r="I7" s="397">
        <v>-1.7174080992625893</v>
      </c>
      <c r="J7" s="396">
        <f>E7-H7</f>
        <v>0</v>
      </c>
      <c r="K7" s="411"/>
    </row>
    <row r="8" spans="1:16" ht="17.25" customHeight="1" x14ac:dyDescent="0.25">
      <c r="A8" s="409">
        <v>4</v>
      </c>
      <c r="B8" s="395"/>
      <c r="C8" s="410" t="s">
        <v>138</v>
      </c>
      <c r="D8" s="396">
        <v>1</v>
      </c>
      <c r="E8" s="396">
        <v>1</v>
      </c>
      <c r="F8" s="397">
        <v>0</v>
      </c>
      <c r="G8" s="396">
        <v>1</v>
      </c>
      <c r="H8" s="396">
        <v>0</v>
      </c>
      <c r="I8" s="397">
        <v>0</v>
      </c>
      <c r="J8" s="396">
        <f>E8-H8</f>
        <v>1</v>
      </c>
      <c r="K8" s="411"/>
    </row>
    <row r="9" spans="1:16" ht="17.25" customHeight="1" x14ac:dyDescent="0.25">
      <c r="A9" s="409">
        <v>5</v>
      </c>
      <c r="B9" s="395"/>
      <c r="C9" s="399" t="s">
        <v>139</v>
      </c>
      <c r="D9" s="400">
        <v>54</v>
      </c>
      <c r="E9" s="400">
        <v>0</v>
      </c>
      <c r="F9" s="401">
        <v>0.52029236586658723</v>
      </c>
      <c r="G9" s="400">
        <v>54</v>
      </c>
      <c r="H9" s="400">
        <v>0</v>
      </c>
      <c r="I9" s="401">
        <v>1.0436505842791202</v>
      </c>
      <c r="J9" s="400">
        <f>SUM(J5:J8)</f>
        <v>1</v>
      </c>
      <c r="K9" s="412"/>
    </row>
    <row r="10" spans="1:16" s="415" customFormat="1" ht="25.5" customHeight="1" x14ac:dyDescent="0.25">
      <c r="A10" s="360" t="s">
        <v>126</v>
      </c>
      <c r="B10" s="361" t="s">
        <v>127</v>
      </c>
      <c r="C10" s="361" t="s">
        <v>128</v>
      </c>
      <c r="D10" s="362" t="str">
        <f>D3</f>
        <v>Cummulative September'23</v>
      </c>
      <c r="E10" s="362"/>
      <c r="F10" s="362"/>
      <c r="G10" s="362" t="str">
        <f>G3</f>
        <v>Cummulative September'22</v>
      </c>
      <c r="H10" s="362"/>
      <c r="I10" s="362"/>
      <c r="J10" s="361" t="s">
        <v>129</v>
      </c>
      <c r="K10" s="363" t="s">
        <v>130</v>
      </c>
      <c r="L10" s="414"/>
      <c r="M10" s="414"/>
      <c r="N10" s="414"/>
      <c r="O10" s="414"/>
      <c r="P10" s="414"/>
    </row>
    <row r="11" spans="1:16" s="418" customFormat="1" ht="38.25" customHeight="1" x14ac:dyDescent="0.3">
      <c r="A11" s="360"/>
      <c r="B11" s="361"/>
      <c r="C11" s="361"/>
      <c r="D11" s="249" t="s">
        <v>131</v>
      </c>
      <c r="E11" s="249" t="s">
        <v>140</v>
      </c>
      <c r="F11" s="249" t="s">
        <v>133</v>
      </c>
      <c r="G11" s="249" t="s">
        <v>131</v>
      </c>
      <c r="H11" s="249" t="s">
        <v>140</v>
      </c>
      <c r="I11" s="249" t="s">
        <v>133</v>
      </c>
      <c r="J11" s="361"/>
      <c r="K11" s="363"/>
      <c r="L11" s="414"/>
      <c r="M11" s="414"/>
      <c r="N11" s="414"/>
      <c r="O11" s="414"/>
      <c r="P11" s="414"/>
    </row>
    <row r="12" spans="1:16" ht="17.25" customHeight="1" x14ac:dyDescent="0.25">
      <c r="A12" s="409">
        <v>1</v>
      </c>
      <c r="B12" s="395" t="s">
        <v>141</v>
      </c>
      <c r="C12" s="410" t="s">
        <v>135</v>
      </c>
      <c r="D12" s="396">
        <v>85</v>
      </c>
      <c r="E12" s="396">
        <v>0</v>
      </c>
      <c r="F12" s="397">
        <v>7.2377947154123286</v>
      </c>
      <c r="G12" s="396">
        <v>85</v>
      </c>
      <c r="H12" s="396">
        <v>0</v>
      </c>
      <c r="I12" s="397">
        <v>5.2917338690931732</v>
      </c>
      <c r="J12" s="396">
        <f>E12-H12</f>
        <v>0</v>
      </c>
      <c r="K12" s="398"/>
    </row>
    <row r="13" spans="1:16" ht="17.25" customHeight="1" x14ac:dyDescent="0.25">
      <c r="A13" s="409">
        <v>2</v>
      </c>
      <c r="B13" s="395"/>
      <c r="C13" s="410" t="s">
        <v>136</v>
      </c>
      <c r="D13" s="396">
        <v>272</v>
      </c>
      <c r="E13" s="396">
        <v>12</v>
      </c>
      <c r="F13" s="397">
        <v>7.4932039164211348</v>
      </c>
      <c r="G13" s="396">
        <v>239</v>
      </c>
      <c r="H13" s="396">
        <v>7</v>
      </c>
      <c r="I13" s="397">
        <v>7.1654362763936748</v>
      </c>
      <c r="J13" s="396">
        <f>E13-H13</f>
        <v>5</v>
      </c>
      <c r="K13" s="411"/>
    </row>
    <row r="14" spans="1:16" ht="17.25" customHeight="1" x14ac:dyDescent="0.25">
      <c r="A14" s="409">
        <v>3</v>
      </c>
      <c r="B14" s="395"/>
      <c r="C14" s="410" t="s">
        <v>137</v>
      </c>
      <c r="D14" s="396">
        <v>63</v>
      </c>
      <c r="E14" s="396">
        <v>3</v>
      </c>
      <c r="F14" s="397">
        <v>8.1287529129051261</v>
      </c>
      <c r="G14" s="396">
        <v>59</v>
      </c>
      <c r="H14" s="396">
        <v>0</v>
      </c>
      <c r="I14" s="397">
        <v>7.7195890310963122</v>
      </c>
      <c r="J14" s="396">
        <f>E14-H14</f>
        <v>3</v>
      </c>
      <c r="K14" s="411"/>
    </row>
    <row r="15" spans="1:16" ht="17.25" customHeight="1" x14ac:dyDescent="0.25">
      <c r="A15" s="409">
        <v>4</v>
      </c>
      <c r="B15" s="395"/>
      <c r="C15" s="410" t="s">
        <v>138</v>
      </c>
      <c r="D15" s="396">
        <v>40</v>
      </c>
      <c r="E15" s="396">
        <v>1</v>
      </c>
      <c r="F15" s="397">
        <v>7.7146878375455179</v>
      </c>
      <c r="G15" s="396">
        <v>40</v>
      </c>
      <c r="H15" s="396">
        <v>0</v>
      </c>
      <c r="I15" s="397">
        <v>6.7468814173195071</v>
      </c>
      <c r="J15" s="396">
        <f>E15-H15</f>
        <v>1</v>
      </c>
      <c r="K15" s="411"/>
    </row>
    <row r="16" spans="1:16" ht="17.25" customHeight="1" x14ac:dyDescent="0.25">
      <c r="A16" s="409">
        <v>5</v>
      </c>
      <c r="B16" s="395"/>
      <c r="C16" s="399" t="s">
        <v>139</v>
      </c>
      <c r="D16" s="400">
        <v>460</v>
      </c>
      <c r="E16" s="400">
        <v>16</v>
      </c>
      <c r="F16" s="401">
        <v>7.5573294321404969</v>
      </c>
      <c r="G16" s="400">
        <v>423</v>
      </c>
      <c r="H16" s="400">
        <v>7</v>
      </c>
      <c r="I16" s="401">
        <v>6.8904315744368079</v>
      </c>
      <c r="J16" s="400">
        <f>SUM(J12:J15)</f>
        <v>9</v>
      </c>
      <c r="K16" s="412"/>
    </row>
    <row r="17" spans="1:11" s="414" customFormat="1" ht="25.5" customHeight="1" x14ac:dyDescent="0.2">
      <c r="A17" s="360" t="s">
        <v>126</v>
      </c>
      <c r="B17" s="361" t="s">
        <v>127</v>
      </c>
      <c r="C17" s="361" t="s">
        <v>128</v>
      </c>
      <c r="D17" s="362" t="str">
        <f>D3</f>
        <v>Cummulative September'23</v>
      </c>
      <c r="E17" s="362"/>
      <c r="F17" s="362"/>
      <c r="G17" s="362" t="str">
        <f>G3</f>
        <v>Cummulative September'22</v>
      </c>
      <c r="H17" s="362"/>
      <c r="I17" s="362"/>
      <c r="J17" s="361" t="s">
        <v>129</v>
      </c>
      <c r="K17" s="363" t="s">
        <v>130</v>
      </c>
    </row>
    <row r="18" spans="1:11" s="414" customFormat="1" ht="38.25" customHeight="1" x14ac:dyDescent="0.2">
      <c r="A18" s="360"/>
      <c r="B18" s="361"/>
      <c r="C18" s="361"/>
      <c r="D18" s="249" t="s">
        <v>131</v>
      </c>
      <c r="E18" s="249" t="s">
        <v>142</v>
      </c>
      <c r="F18" s="249" t="s">
        <v>133</v>
      </c>
      <c r="G18" s="249" t="s">
        <v>131</v>
      </c>
      <c r="H18" s="249" t="s">
        <v>142</v>
      </c>
      <c r="I18" s="249" t="s">
        <v>133</v>
      </c>
      <c r="J18" s="361"/>
      <c r="K18" s="363"/>
    </row>
    <row r="19" spans="1:11" s="111" customFormat="1" ht="17.25" customHeight="1" x14ac:dyDescent="0.25">
      <c r="A19" s="409">
        <v>1</v>
      </c>
      <c r="B19" s="395" t="s">
        <v>143</v>
      </c>
      <c r="C19" s="410" t="s">
        <v>135</v>
      </c>
      <c r="D19" s="396">
        <v>122</v>
      </c>
      <c r="E19" s="396">
        <v>1</v>
      </c>
      <c r="F19" s="397">
        <v>1.9708603236881375</v>
      </c>
      <c r="G19" s="396">
        <v>119</v>
      </c>
      <c r="H19" s="396">
        <v>0</v>
      </c>
      <c r="I19" s="397">
        <v>1.5058450548721138</v>
      </c>
      <c r="J19" s="396">
        <f>E19-H19</f>
        <v>1</v>
      </c>
      <c r="K19" s="398"/>
    </row>
    <row r="20" spans="1:11" s="111" customFormat="1" ht="17.25" customHeight="1" x14ac:dyDescent="0.25">
      <c r="A20" s="409">
        <v>2</v>
      </c>
      <c r="B20" s="395"/>
      <c r="C20" s="410" t="s">
        <v>136</v>
      </c>
      <c r="D20" s="396">
        <v>282</v>
      </c>
      <c r="E20" s="396">
        <v>15</v>
      </c>
      <c r="F20" s="397">
        <v>1.3409141783234437</v>
      </c>
      <c r="G20" s="396">
        <v>265</v>
      </c>
      <c r="H20" s="396">
        <v>0</v>
      </c>
      <c r="I20" s="397">
        <v>1.545279689216416</v>
      </c>
      <c r="J20" s="396">
        <f>E20-H20</f>
        <v>15</v>
      </c>
      <c r="K20" s="411"/>
    </row>
    <row r="21" spans="1:11" s="111" customFormat="1" ht="17.25" customHeight="1" x14ac:dyDescent="0.25">
      <c r="A21" s="409">
        <v>3</v>
      </c>
      <c r="B21" s="395"/>
      <c r="C21" s="410" t="s">
        <v>137</v>
      </c>
      <c r="D21" s="396">
        <v>18</v>
      </c>
      <c r="E21" s="396">
        <v>1</v>
      </c>
      <c r="F21" s="397">
        <v>-0.38542474510225133</v>
      </c>
      <c r="G21" s="396">
        <v>17</v>
      </c>
      <c r="H21" s="396">
        <v>0</v>
      </c>
      <c r="I21" s="397">
        <v>-0.16670958926409687</v>
      </c>
      <c r="J21" s="396">
        <f>E21-H21</f>
        <v>1</v>
      </c>
      <c r="K21" s="411"/>
    </row>
    <row r="22" spans="1:11" s="111" customFormat="1" ht="17.25" customHeight="1" x14ac:dyDescent="0.25">
      <c r="A22" s="409">
        <v>4</v>
      </c>
      <c r="B22" s="395"/>
      <c r="C22" s="410" t="s">
        <v>138</v>
      </c>
      <c r="D22" s="396">
        <v>42</v>
      </c>
      <c r="E22" s="396">
        <v>1</v>
      </c>
      <c r="F22" s="397">
        <v>1.0337717821584758</v>
      </c>
      <c r="G22" s="396">
        <v>41</v>
      </c>
      <c r="H22" s="396">
        <v>0</v>
      </c>
      <c r="I22" s="397">
        <v>1.5222731634004563</v>
      </c>
      <c r="J22" s="396">
        <f>E22-H22</f>
        <v>1</v>
      </c>
      <c r="K22" s="411"/>
    </row>
    <row r="23" spans="1:11" s="111" customFormat="1" ht="17.25" customHeight="1" thickBot="1" x14ac:dyDescent="0.3">
      <c r="A23" s="413">
        <v>5</v>
      </c>
      <c r="B23" s="402"/>
      <c r="C23" s="403" t="s">
        <v>139</v>
      </c>
      <c r="D23" s="404">
        <v>464</v>
      </c>
      <c r="E23" s="404">
        <v>18</v>
      </c>
      <c r="F23" s="405">
        <v>1.4079417930051699</v>
      </c>
      <c r="G23" s="404">
        <v>442</v>
      </c>
      <c r="H23" s="404">
        <v>0</v>
      </c>
      <c r="I23" s="405">
        <v>1.4738199980595632</v>
      </c>
      <c r="J23" s="404">
        <f>SUM(J19:J22)</f>
        <v>18</v>
      </c>
      <c r="K23" s="412"/>
    </row>
    <row r="24" spans="1:11" s="111" customFormat="1" ht="12" customHeight="1" x14ac:dyDescent="0.3">
      <c r="A24" s="113"/>
      <c r="B24" s="114"/>
      <c r="C24" s="115"/>
      <c r="D24" s="115"/>
      <c r="E24" s="114"/>
      <c r="F24" s="114"/>
      <c r="G24" s="114"/>
      <c r="H24" s="114"/>
      <c r="I24" s="114"/>
      <c r="J24" s="114"/>
      <c r="K24" s="114"/>
    </row>
    <row r="25" spans="1:11" s="111" customFormat="1" ht="12" customHeight="1" x14ac:dyDescent="0.3">
      <c r="A25" s="113"/>
      <c r="B25" s="114"/>
      <c r="C25" s="115"/>
      <c r="D25" s="115"/>
      <c r="E25" s="114"/>
      <c r="F25" s="114"/>
      <c r="G25" s="114"/>
      <c r="H25" s="114"/>
      <c r="I25" s="114"/>
      <c r="J25" s="114"/>
      <c r="K25" s="114"/>
    </row>
    <row r="26" spans="1:11" s="111" customFormat="1" ht="15.75" customHeight="1" x14ac:dyDescent="0.3">
      <c r="A26" s="116"/>
      <c r="B26" s="365"/>
      <c r="C26" s="365"/>
      <c r="D26" s="365"/>
      <c r="E26" s="365"/>
      <c r="F26" s="365"/>
      <c r="G26" s="114"/>
      <c r="H26" s="114"/>
      <c r="I26" s="114"/>
      <c r="J26" s="114"/>
      <c r="K26" s="114"/>
    </row>
    <row r="27" spans="1:11" s="111" customFormat="1" ht="18" customHeight="1" x14ac:dyDescent="0.3">
      <c r="A27" s="113"/>
      <c r="B27" s="364"/>
      <c r="C27" s="364"/>
      <c r="D27" s="364"/>
      <c r="E27" s="364"/>
      <c r="F27" s="364"/>
      <c r="G27" s="114"/>
      <c r="H27" s="114"/>
      <c r="I27" s="114"/>
      <c r="J27" s="114"/>
      <c r="K27" s="114"/>
    </row>
    <row r="28" spans="1:11" s="111" customFormat="1" ht="22.5" customHeight="1" x14ac:dyDescent="0.3">
      <c r="A28" s="116"/>
      <c r="B28" s="364"/>
      <c r="C28" s="364"/>
      <c r="D28" s="364"/>
      <c r="E28" s="364"/>
      <c r="F28" s="364"/>
      <c r="G28" s="114"/>
      <c r="H28" s="114"/>
      <c r="I28" s="114"/>
      <c r="J28" s="114"/>
      <c r="K28" s="114"/>
    </row>
    <row r="29" spans="1:11" s="111" customFormat="1" ht="38.25" customHeight="1" x14ac:dyDescent="0.3">
      <c r="A29" s="113"/>
      <c r="B29" s="364"/>
      <c r="C29" s="364"/>
      <c r="D29" s="364"/>
      <c r="E29" s="364"/>
      <c r="F29" s="364"/>
      <c r="G29" s="114"/>
      <c r="H29" s="114"/>
      <c r="I29" s="114"/>
      <c r="J29" s="114"/>
      <c r="K29" s="114"/>
    </row>
    <row r="30" spans="1:11" s="111" customFormat="1" ht="24" customHeight="1" x14ac:dyDescent="0.3">
      <c r="A30" s="116"/>
      <c r="B30" s="364"/>
      <c r="C30" s="364"/>
      <c r="D30" s="364"/>
      <c r="E30" s="364"/>
      <c r="F30" s="364"/>
      <c r="G30" s="114"/>
      <c r="H30" s="114"/>
      <c r="I30" s="114"/>
      <c r="J30" s="114"/>
      <c r="K30" s="114"/>
    </row>
    <row r="31" spans="1:11" s="111" customFormat="1" x14ac:dyDescent="0.3">
      <c r="A31" s="113"/>
      <c r="B31" s="364"/>
      <c r="C31" s="364"/>
      <c r="D31" s="364"/>
      <c r="E31" s="364"/>
      <c r="F31" s="364"/>
      <c r="G31" s="114"/>
      <c r="H31" s="114"/>
      <c r="I31" s="114"/>
      <c r="J31" s="114"/>
      <c r="K31" s="114"/>
    </row>
    <row r="32" spans="1:11" s="111" customFormat="1" x14ac:dyDescent="0.3">
      <c r="A32" s="116"/>
      <c r="B32" s="364"/>
      <c r="C32" s="364"/>
      <c r="D32" s="364"/>
      <c r="E32" s="364"/>
      <c r="F32" s="364"/>
      <c r="G32" s="114"/>
      <c r="H32" s="114"/>
      <c r="I32" s="114"/>
      <c r="J32" s="114"/>
      <c r="K32" s="114"/>
    </row>
    <row r="33" spans="1:11" s="111" customFormat="1" x14ac:dyDescent="0.3">
      <c r="A33" s="113"/>
      <c r="B33" s="114"/>
      <c r="C33" s="115"/>
      <c r="D33" s="115"/>
      <c r="E33" s="114"/>
      <c r="F33" s="114"/>
      <c r="G33" s="114"/>
      <c r="H33" s="114"/>
      <c r="I33" s="114"/>
      <c r="J33" s="114"/>
      <c r="K33" s="114"/>
    </row>
    <row r="34" spans="1:11" s="111" customFormat="1" x14ac:dyDescent="0.3">
      <c r="A34" s="113"/>
      <c r="B34" s="114"/>
      <c r="C34" s="115"/>
      <c r="D34" s="115"/>
      <c r="E34" s="114"/>
      <c r="F34" s="114"/>
      <c r="G34" s="114"/>
      <c r="H34" s="114"/>
      <c r="I34" s="114"/>
      <c r="J34" s="114"/>
      <c r="K34" s="114"/>
    </row>
    <row r="35" spans="1:11" s="111" customFormat="1" x14ac:dyDescent="0.3">
      <c r="A35" s="113"/>
      <c r="B35" s="114"/>
      <c r="C35" s="115"/>
      <c r="D35" s="115"/>
      <c r="E35" s="114"/>
      <c r="F35" s="114"/>
      <c r="G35" s="114"/>
      <c r="H35" s="114"/>
      <c r="I35" s="114"/>
      <c r="J35" s="114"/>
      <c r="K35" s="114"/>
    </row>
    <row r="36" spans="1:11" s="111" customFormat="1" x14ac:dyDescent="0.3">
      <c r="A36" s="113"/>
      <c r="B36" s="114"/>
      <c r="C36" s="115"/>
      <c r="D36" s="115"/>
      <c r="E36" s="114"/>
      <c r="F36" s="114"/>
      <c r="G36" s="114"/>
      <c r="H36" s="114"/>
      <c r="I36" s="114"/>
      <c r="J36" s="114"/>
      <c r="K36" s="114"/>
    </row>
    <row r="37" spans="1:11" s="111" customFormat="1" x14ac:dyDescent="0.3">
      <c r="A37" s="113"/>
      <c r="B37" s="114"/>
      <c r="C37" s="115"/>
      <c r="D37" s="115"/>
      <c r="E37" s="114"/>
      <c r="F37" s="114"/>
      <c r="G37" s="114"/>
      <c r="H37" s="114"/>
      <c r="I37" s="114"/>
      <c r="J37" s="114"/>
      <c r="K37" s="114"/>
    </row>
    <row r="38" spans="1:11" s="111" customFormat="1" x14ac:dyDescent="0.3">
      <c r="A38" s="113"/>
      <c r="B38" s="114"/>
      <c r="C38" s="115"/>
      <c r="D38" s="115"/>
      <c r="E38" s="114"/>
      <c r="F38" s="114"/>
      <c r="G38" s="114"/>
      <c r="H38" s="114"/>
      <c r="I38" s="114"/>
      <c r="J38" s="114"/>
      <c r="K38" s="114"/>
    </row>
    <row r="39" spans="1:11" s="111" customFormat="1" x14ac:dyDescent="0.3">
      <c r="A39" s="113"/>
      <c r="B39" s="114"/>
      <c r="C39" s="115"/>
      <c r="D39" s="115"/>
      <c r="E39" s="114"/>
      <c r="F39" s="114"/>
      <c r="G39" s="114"/>
      <c r="H39" s="114"/>
      <c r="I39" s="114"/>
      <c r="J39" s="114"/>
      <c r="K39" s="114"/>
    </row>
  </sheetData>
  <mergeCells count="36">
    <mergeCell ref="B30:F30"/>
    <mergeCell ref="B31:F31"/>
    <mergeCell ref="B32:F32"/>
    <mergeCell ref="B19:B23"/>
    <mergeCell ref="K19:K23"/>
    <mergeCell ref="B26:F26"/>
    <mergeCell ref="B27:F27"/>
    <mergeCell ref="B28:F28"/>
    <mergeCell ref="B29:F29"/>
    <mergeCell ref="B12:B16"/>
    <mergeCell ref="K12:K16"/>
    <mergeCell ref="A17:A18"/>
    <mergeCell ref="B17:B18"/>
    <mergeCell ref="C17:C18"/>
    <mergeCell ref="D17:F17"/>
    <mergeCell ref="G17:I17"/>
    <mergeCell ref="J17:J18"/>
    <mergeCell ref="K17:K18"/>
    <mergeCell ref="B5:B9"/>
    <mergeCell ref="K5:K9"/>
    <mergeCell ref="A10:A11"/>
    <mergeCell ref="B10:B11"/>
    <mergeCell ref="C10:C11"/>
    <mergeCell ref="D10:F10"/>
    <mergeCell ref="G10:I10"/>
    <mergeCell ref="J10:J11"/>
    <mergeCell ref="K10:K11"/>
    <mergeCell ref="A1:K1"/>
    <mergeCell ref="A2:J2"/>
    <mergeCell ref="A3:A4"/>
    <mergeCell ref="B3:B4"/>
    <mergeCell ref="C3:C4"/>
    <mergeCell ref="D3:F3"/>
    <mergeCell ref="G3:I3"/>
    <mergeCell ref="J3:J4"/>
    <mergeCell ref="K3:K4"/>
  </mergeCells>
  <printOptions horizontalCentered="1" verticalCentered="1"/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U4" sqref="U4"/>
    </sheetView>
  </sheetViews>
  <sheetFormatPr defaultColWidth="9.109375" defaultRowHeight="13.2" x14ac:dyDescent="0.25"/>
  <cols>
    <col min="1" max="1" width="4.6640625" style="196" customWidth="1"/>
    <col min="2" max="2" width="25.88671875" style="220" customWidth="1"/>
    <col min="3" max="3" width="6.88671875" style="221" customWidth="1"/>
    <col min="4" max="4" width="14.109375" style="196" customWidth="1"/>
    <col min="5" max="5" width="10.44140625" style="196" customWidth="1"/>
    <col min="6" max="6" width="17.109375" style="196" customWidth="1"/>
    <col min="7" max="7" width="13.5546875" style="196" customWidth="1"/>
    <col min="8" max="8" width="16.5546875" style="196" bestFit="1" customWidth="1"/>
    <col min="9" max="9" width="3.5546875" style="196" customWidth="1"/>
    <col min="10" max="10" width="5.109375" style="196" customWidth="1"/>
    <col min="11" max="11" width="7.109375" style="196" bestFit="1" customWidth="1"/>
    <col min="12" max="12" width="0" style="196" hidden="1" customWidth="1"/>
    <col min="13" max="13" width="9.33203125" style="196" customWidth="1"/>
    <col min="14" max="14" width="0" style="196" hidden="1" customWidth="1"/>
    <col min="15" max="15" width="7.6640625" style="196" bestFit="1" customWidth="1"/>
    <col min="16" max="16" width="5" style="196" bestFit="1" customWidth="1"/>
    <col min="17" max="18" width="0" style="196" hidden="1" customWidth="1"/>
    <col min="19" max="256" width="9.109375" style="196"/>
    <col min="257" max="257" width="4.6640625" style="196" customWidth="1"/>
    <col min="258" max="258" width="25.88671875" style="196" customWidth="1"/>
    <col min="259" max="259" width="6.88671875" style="196" customWidth="1"/>
    <col min="260" max="260" width="14.109375" style="196" customWidth="1"/>
    <col min="261" max="261" width="10.44140625" style="196" customWidth="1"/>
    <col min="262" max="262" width="17.109375" style="196" customWidth="1"/>
    <col min="263" max="263" width="13.5546875" style="196" customWidth="1"/>
    <col min="264" max="264" width="16.5546875" style="196" bestFit="1" customWidth="1"/>
    <col min="265" max="265" width="3.5546875" style="196" customWidth="1"/>
    <col min="266" max="266" width="5.109375" style="196" customWidth="1"/>
    <col min="267" max="267" width="7.109375" style="196" bestFit="1" customWidth="1"/>
    <col min="268" max="268" width="0" style="196" hidden="1" customWidth="1"/>
    <col min="269" max="269" width="9.33203125" style="196" customWidth="1"/>
    <col min="270" max="270" width="0" style="196" hidden="1" customWidth="1"/>
    <col min="271" max="271" width="7.6640625" style="196" bestFit="1" customWidth="1"/>
    <col min="272" max="272" width="5" style="196" bestFit="1" customWidth="1"/>
    <col min="273" max="274" width="0" style="196" hidden="1" customWidth="1"/>
    <col min="275" max="512" width="9.109375" style="196"/>
    <col min="513" max="513" width="4.6640625" style="196" customWidth="1"/>
    <col min="514" max="514" width="25.88671875" style="196" customWidth="1"/>
    <col min="515" max="515" width="6.88671875" style="196" customWidth="1"/>
    <col min="516" max="516" width="14.109375" style="196" customWidth="1"/>
    <col min="517" max="517" width="10.44140625" style="196" customWidth="1"/>
    <col min="518" max="518" width="17.109375" style="196" customWidth="1"/>
    <col min="519" max="519" width="13.5546875" style="196" customWidth="1"/>
    <col min="520" max="520" width="16.5546875" style="196" bestFit="1" customWidth="1"/>
    <col min="521" max="521" width="3.5546875" style="196" customWidth="1"/>
    <col min="522" max="522" width="5.109375" style="196" customWidth="1"/>
    <col min="523" max="523" width="7.109375" style="196" bestFit="1" customWidth="1"/>
    <col min="524" max="524" width="0" style="196" hidden="1" customWidth="1"/>
    <col min="525" max="525" width="9.33203125" style="196" customWidth="1"/>
    <col min="526" max="526" width="0" style="196" hidden="1" customWidth="1"/>
    <col min="527" max="527" width="7.6640625" style="196" bestFit="1" customWidth="1"/>
    <col min="528" max="528" width="5" style="196" bestFit="1" customWidth="1"/>
    <col min="529" max="530" width="0" style="196" hidden="1" customWidth="1"/>
    <col min="531" max="768" width="9.109375" style="196"/>
    <col min="769" max="769" width="4.6640625" style="196" customWidth="1"/>
    <col min="770" max="770" width="25.88671875" style="196" customWidth="1"/>
    <col min="771" max="771" width="6.88671875" style="196" customWidth="1"/>
    <col min="772" max="772" width="14.109375" style="196" customWidth="1"/>
    <col min="773" max="773" width="10.44140625" style="196" customWidth="1"/>
    <col min="774" max="774" width="17.109375" style="196" customWidth="1"/>
    <col min="775" max="775" width="13.5546875" style="196" customWidth="1"/>
    <col min="776" max="776" width="16.5546875" style="196" bestFit="1" customWidth="1"/>
    <col min="777" max="777" width="3.5546875" style="196" customWidth="1"/>
    <col min="778" max="778" width="5.109375" style="196" customWidth="1"/>
    <col min="779" max="779" width="7.109375" style="196" bestFit="1" customWidth="1"/>
    <col min="780" max="780" width="0" style="196" hidden="1" customWidth="1"/>
    <col min="781" max="781" width="9.33203125" style="196" customWidth="1"/>
    <col min="782" max="782" width="0" style="196" hidden="1" customWidth="1"/>
    <col min="783" max="783" width="7.6640625" style="196" bestFit="1" customWidth="1"/>
    <col min="784" max="784" width="5" style="196" bestFit="1" customWidth="1"/>
    <col min="785" max="786" width="0" style="196" hidden="1" customWidth="1"/>
    <col min="787" max="1024" width="9.109375" style="196"/>
    <col min="1025" max="1025" width="4.6640625" style="196" customWidth="1"/>
    <col min="1026" max="1026" width="25.88671875" style="196" customWidth="1"/>
    <col min="1027" max="1027" width="6.88671875" style="196" customWidth="1"/>
    <col min="1028" max="1028" width="14.109375" style="196" customWidth="1"/>
    <col min="1029" max="1029" width="10.44140625" style="196" customWidth="1"/>
    <col min="1030" max="1030" width="17.109375" style="196" customWidth="1"/>
    <col min="1031" max="1031" width="13.5546875" style="196" customWidth="1"/>
    <col min="1032" max="1032" width="16.5546875" style="196" bestFit="1" customWidth="1"/>
    <col min="1033" max="1033" width="3.5546875" style="196" customWidth="1"/>
    <col min="1034" max="1034" width="5.109375" style="196" customWidth="1"/>
    <col min="1035" max="1035" width="7.109375" style="196" bestFit="1" customWidth="1"/>
    <col min="1036" max="1036" width="0" style="196" hidden="1" customWidth="1"/>
    <col min="1037" max="1037" width="9.33203125" style="196" customWidth="1"/>
    <col min="1038" max="1038" width="0" style="196" hidden="1" customWidth="1"/>
    <col min="1039" max="1039" width="7.6640625" style="196" bestFit="1" customWidth="1"/>
    <col min="1040" max="1040" width="5" style="196" bestFit="1" customWidth="1"/>
    <col min="1041" max="1042" width="0" style="196" hidden="1" customWidth="1"/>
    <col min="1043" max="1280" width="9.109375" style="196"/>
    <col min="1281" max="1281" width="4.6640625" style="196" customWidth="1"/>
    <col min="1282" max="1282" width="25.88671875" style="196" customWidth="1"/>
    <col min="1283" max="1283" width="6.88671875" style="196" customWidth="1"/>
    <col min="1284" max="1284" width="14.109375" style="196" customWidth="1"/>
    <col min="1285" max="1285" width="10.44140625" style="196" customWidth="1"/>
    <col min="1286" max="1286" width="17.109375" style="196" customWidth="1"/>
    <col min="1287" max="1287" width="13.5546875" style="196" customWidth="1"/>
    <col min="1288" max="1288" width="16.5546875" style="196" bestFit="1" customWidth="1"/>
    <col min="1289" max="1289" width="3.5546875" style="196" customWidth="1"/>
    <col min="1290" max="1290" width="5.109375" style="196" customWidth="1"/>
    <col min="1291" max="1291" width="7.109375" style="196" bestFit="1" customWidth="1"/>
    <col min="1292" max="1292" width="0" style="196" hidden="1" customWidth="1"/>
    <col min="1293" max="1293" width="9.33203125" style="196" customWidth="1"/>
    <col min="1294" max="1294" width="0" style="196" hidden="1" customWidth="1"/>
    <col min="1295" max="1295" width="7.6640625" style="196" bestFit="1" customWidth="1"/>
    <col min="1296" max="1296" width="5" style="196" bestFit="1" customWidth="1"/>
    <col min="1297" max="1298" width="0" style="196" hidden="1" customWidth="1"/>
    <col min="1299" max="1536" width="9.109375" style="196"/>
    <col min="1537" max="1537" width="4.6640625" style="196" customWidth="1"/>
    <col min="1538" max="1538" width="25.88671875" style="196" customWidth="1"/>
    <col min="1539" max="1539" width="6.88671875" style="196" customWidth="1"/>
    <col min="1540" max="1540" width="14.109375" style="196" customWidth="1"/>
    <col min="1541" max="1541" width="10.44140625" style="196" customWidth="1"/>
    <col min="1542" max="1542" width="17.109375" style="196" customWidth="1"/>
    <col min="1543" max="1543" width="13.5546875" style="196" customWidth="1"/>
    <col min="1544" max="1544" width="16.5546875" style="196" bestFit="1" customWidth="1"/>
    <col min="1545" max="1545" width="3.5546875" style="196" customWidth="1"/>
    <col min="1546" max="1546" width="5.109375" style="196" customWidth="1"/>
    <col min="1547" max="1547" width="7.109375" style="196" bestFit="1" customWidth="1"/>
    <col min="1548" max="1548" width="0" style="196" hidden="1" customWidth="1"/>
    <col min="1549" max="1549" width="9.33203125" style="196" customWidth="1"/>
    <col min="1550" max="1550" width="0" style="196" hidden="1" customWidth="1"/>
    <col min="1551" max="1551" width="7.6640625" style="196" bestFit="1" customWidth="1"/>
    <col min="1552" max="1552" width="5" style="196" bestFit="1" customWidth="1"/>
    <col min="1553" max="1554" width="0" style="196" hidden="1" customWidth="1"/>
    <col min="1555" max="1792" width="9.109375" style="196"/>
    <col min="1793" max="1793" width="4.6640625" style="196" customWidth="1"/>
    <col min="1794" max="1794" width="25.88671875" style="196" customWidth="1"/>
    <col min="1795" max="1795" width="6.88671875" style="196" customWidth="1"/>
    <col min="1796" max="1796" width="14.109375" style="196" customWidth="1"/>
    <col min="1797" max="1797" width="10.44140625" style="196" customWidth="1"/>
    <col min="1798" max="1798" width="17.109375" style="196" customWidth="1"/>
    <col min="1799" max="1799" width="13.5546875" style="196" customWidth="1"/>
    <col min="1800" max="1800" width="16.5546875" style="196" bestFit="1" customWidth="1"/>
    <col min="1801" max="1801" width="3.5546875" style="196" customWidth="1"/>
    <col min="1802" max="1802" width="5.109375" style="196" customWidth="1"/>
    <col min="1803" max="1803" width="7.109375" style="196" bestFit="1" customWidth="1"/>
    <col min="1804" max="1804" width="0" style="196" hidden="1" customWidth="1"/>
    <col min="1805" max="1805" width="9.33203125" style="196" customWidth="1"/>
    <col min="1806" max="1806" width="0" style="196" hidden="1" customWidth="1"/>
    <col min="1807" max="1807" width="7.6640625" style="196" bestFit="1" customWidth="1"/>
    <col min="1808" max="1808" width="5" style="196" bestFit="1" customWidth="1"/>
    <col min="1809" max="1810" width="0" style="196" hidden="1" customWidth="1"/>
    <col min="1811" max="2048" width="9.109375" style="196"/>
    <col min="2049" max="2049" width="4.6640625" style="196" customWidth="1"/>
    <col min="2050" max="2050" width="25.88671875" style="196" customWidth="1"/>
    <col min="2051" max="2051" width="6.88671875" style="196" customWidth="1"/>
    <col min="2052" max="2052" width="14.109375" style="196" customWidth="1"/>
    <col min="2053" max="2053" width="10.44140625" style="196" customWidth="1"/>
    <col min="2054" max="2054" width="17.109375" style="196" customWidth="1"/>
    <col min="2055" max="2055" width="13.5546875" style="196" customWidth="1"/>
    <col min="2056" max="2056" width="16.5546875" style="196" bestFit="1" customWidth="1"/>
    <col min="2057" max="2057" width="3.5546875" style="196" customWidth="1"/>
    <col min="2058" max="2058" width="5.109375" style="196" customWidth="1"/>
    <col min="2059" max="2059" width="7.109375" style="196" bestFit="1" customWidth="1"/>
    <col min="2060" max="2060" width="0" style="196" hidden="1" customWidth="1"/>
    <col min="2061" max="2061" width="9.33203125" style="196" customWidth="1"/>
    <col min="2062" max="2062" width="0" style="196" hidden="1" customWidth="1"/>
    <col min="2063" max="2063" width="7.6640625" style="196" bestFit="1" customWidth="1"/>
    <col min="2064" max="2064" width="5" style="196" bestFit="1" customWidth="1"/>
    <col min="2065" max="2066" width="0" style="196" hidden="1" customWidth="1"/>
    <col min="2067" max="2304" width="9.109375" style="196"/>
    <col min="2305" max="2305" width="4.6640625" style="196" customWidth="1"/>
    <col min="2306" max="2306" width="25.88671875" style="196" customWidth="1"/>
    <col min="2307" max="2307" width="6.88671875" style="196" customWidth="1"/>
    <col min="2308" max="2308" width="14.109375" style="196" customWidth="1"/>
    <col min="2309" max="2309" width="10.44140625" style="196" customWidth="1"/>
    <col min="2310" max="2310" width="17.109375" style="196" customWidth="1"/>
    <col min="2311" max="2311" width="13.5546875" style="196" customWidth="1"/>
    <col min="2312" max="2312" width="16.5546875" style="196" bestFit="1" customWidth="1"/>
    <col min="2313" max="2313" width="3.5546875" style="196" customWidth="1"/>
    <col min="2314" max="2314" width="5.109375" style="196" customWidth="1"/>
    <col min="2315" max="2315" width="7.109375" style="196" bestFit="1" customWidth="1"/>
    <col min="2316" max="2316" width="0" style="196" hidden="1" customWidth="1"/>
    <col min="2317" max="2317" width="9.33203125" style="196" customWidth="1"/>
    <col min="2318" max="2318" width="0" style="196" hidden="1" customWidth="1"/>
    <col min="2319" max="2319" width="7.6640625" style="196" bestFit="1" customWidth="1"/>
    <col min="2320" max="2320" width="5" style="196" bestFit="1" customWidth="1"/>
    <col min="2321" max="2322" width="0" style="196" hidden="1" customWidth="1"/>
    <col min="2323" max="2560" width="9.109375" style="196"/>
    <col min="2561" max="2561" width="4.6640625" style="196" customWidth="1"/>
    <col min="2562" max="2562" width="25.88671875" style="196" customWidth="1"/>
    <col min="2563" max="2563" width="6.88671875" style="196" customWidth="1"/>
    <col min="2564" max="2564" width="14.109375" style="196" customWidth="1"/>
    <col min="2565" max="2565" width="10.44140625" style="196" customWidth="1"/>
    <col min="2566" max="2566" width="17.109375" style="196" customWidth="1"/>
    <col min="2567" max="2567" width="13.5546875" style="196" customWidth="1"/>
    <col min="2568" max="2568" width="16.5546875" style="196" bestFit="1" customWidth="1"/>
    <col min="2569" max="2569" width="3.5546875" style="196" customWidth="1"/>
    <col min="2570" max="2570" width="5.109375" style="196" customWidth="1"/>
    <col min="2571" max="2571" width="7.109375" style="196" bestFit="1" customWidth="1"/>
    <col min="2572" max="2572" width="0" style="196" hidden="1" customWidth="1"/>
    <col min="2573" max="2573" width="9.33203125" style="196" customWidth="1"/>
    <col min="2574" max="2574" width="0" style="196" hidden="1" customWidth="1"/>
    <col min="2575" max="2575" width="7.6640625" style="196" bestFit="1" customWidth="1"/>
    <col min="2576" max="2576" width="5" style="196" bestFit="1" customWidth="1"/>
    <col min="2577" max="2578" width="0" style="196" hidden="1" customWidth="1"/>
    <col min="2579" max="2816" width="9.109375" style="196"/>
    <col min="2817" max="2817" width="4.6640625" style="196" customWidth="1"/>
    <col min="2818" max="2818" width="25.88671875" style="196" customWidth="1"/>
    <col min="2819" max="2819" width="6.88671875" style="196" customWidth="1"/>
    <col min="2820" max="2820" width="14.109375" style="196" customWidth="1"/>
    <col min="2821" max="2821" width="10.44140625" style="196" customWidth="1"/>
    <col min="2822" max="2822" width="17.109375" style="196" customWidth="1"/>
    <col min="2823" max="2823" width="13.5546875" style="196" customWidth="1"/>
    <col min="2824" max="2824" width="16.5546875" style="196" bestFit="1" customWidth="1"/>
    <col min="2825" max="2825" width="3.5546875" style="196" customWidth="1"/>
    <col min="2826" max="2826" width="5.109375" style="196" customWidth="1"/>
    <col min="2827" max="2827" width="7.109375" style="196" bestFit="1" customWidth="1"/>
    <col min="2828" max="2828" width="0" style="196" hidden="1" customWidth="1"/>
    <col min="2829" max="2829" width="9.33203125" style="196" customWidth="1"/>
    <col min="2830" max="2830" width="0" style="196" hidden="1" customWidth="1"/>
    <col min="2831" max="2831" width="7.6640625" style="196" bestFit="1" customWidth="1"/>
    <col min="2832" max="2832" width="5" style="196" bestFit="1" customWidth="1"/>
    <col min="2833" max="2834" width="0" style="196" hidden="1" customWidth="1"/>
    <col min="2835" max="3072" width="9.109375" style="196"/>
    <col min="3073" max="3073" width="4.6640625" style="196" customWidth="1"/>
    <col min="3074" max="3074" width="25.88671875" style="196" customWidth="1"/>
    <col min="3075" max="3075" width="6.88671875" style="196" customWidth="1"/>
    <col min="3076" max="3076" width="14.109375" style="196" customWidth="1"/>
    <col min="3077" max="3077" width="10.44140625" style="196" customWidth="1"/>
    <col min="3078" max="3078" width="17.109375" style="196" customWidth="1"/>
    <col min="3079" max="3079" width="13.5546875" style="196" customWidth="1"/>
    <col min="3080" max="3080" width="16.5546875" style="196" bestFit="1" customWidth="1"/>
    <col min="3081" max="3081" width="3.5546875" style="196" customWidth="1"/>
    <col min="3082" max="3082" width="5.109375" style="196" customWidth="1"/>
    <col min="3083" max="3083" width="7.109375" style="196" bestFit="1" customWidth="1"/>
    <col min="3084" max="3084" width="0" style="196" hidden="1" customWidth="1"/>
    <col min="3085" max="3085" width="9.33203125" style="196" customWidth="1"/>
    <col min="3086" max="3086" width="0" style="196" hidden="1" customWidth="1"/>
    <col min="3087" max="3087" width="7.6640625" style="196" bestFit="1" customWidth="1"/>
    <col min="3088" max="3088" width="5" style="196" bestFit="1" customWidth="1"/>
    <col min="3089" max="3090" width="0" style="196" hidden="1" customWidth="1"/>
    <col min="3091" max="3328" width="9.109375" style="196"/>
    <col min="3329" max="3329" width="4.6640625" style="196" customWidth="1"/>
    <col min="3330" max="3330" width="25.88671875" style="196" customWidth="1"/>
    <col min="3331" max="3331" width="6.88671875" style="196" customWidth="1"/>
    <col min="3332" max="3332" width="14.109375" style="196" customWidth="1"/>
    <col min="3333" max="3333" width="10.44140625" style="196" customWidth="1"/>
    <col min="3334" max="3334" width="17.109375" style="196" customWidth="1"/>
    <col min="3335" max="3335" width="13.5546875" style="196" customWidth="1"/>
    <col min="3336" max="3336" width="16.5546875" style="196" bestFit="1" customWidth="1"/>
    <col min="3337" max="3337" width="3.5546875" style="196" customWidth="1"/>
    <col min="3338" max="3338" width="5.109375" style="196" customWidth="1"/>
    <col min="3339" max="3339" width="7.109375" style="196" bestFit="1" customWidth="1"/>
    <col min="3340" max="3340" width="0" style="196" hidden="1" customWidth="1"/>
    <col min="3341" max="3341" width="9.33203125" style="196" customWidth="1"/>
    <col min="3342" max="3342" width="0" style="196" hidden="1" customWidth="1"/>
    <col min="3343" max="3343" width="7.6640625" style="196" bestFit="1" customWidth="1"/>
    <col min="3344" max="3344" width="5" style="196" bestFit="1" customWidth="1"/>
    <col min="3345" max="3346" width="0" style="196" hidden="1" customWidth="1"/>
    <col min="3347" max="3584" width="9.109375" style="196"/>
    <col min="3585" max="3585" width="4.6640625" style="196" customWidth="1"/>
    <col min="3586" max="3586" width="25.88671875" style="196" customWidth="1"/>
    <col min="3587" max="3587" width="6.88671875" style="196" customWidth="1"/>
    <col min="3588" max="3588" width="14.109375" style="196" customWidth="1"/>
    <col min="3589" max="3589" width="10.44140625" style="196" customWidth="1"/>
    <col min="3590" max="3590" width="17.109375" style="196" customWidth="1"/>
    <col min="3591" max="3591" width="13.5546875" style="196" customWidth="1"/>
    <col min="3592" max="3592" width="16.5546875" style="196" bestFit="1" customWidth="1"/>
    <col min="3593" max="3593" width="3.5546875" style="196" customWidth="1"/>
    <col min="3594" max="3594" width="5.109375" style="196" customWidth="1"/>
    <col min="3595" max="3595" width="7.109375" style="196" bestFit="1" customWidth="1"/>
    <col min="3596" max="3596" width="0" style="196" hidden="1" customWidth="1"/>
    <col min="3597" max="3597" width="9.33203125" style="196" customWidth="1"/>
    <col min="3598" max="3598" width="0" style="196" hidden="1" customWidth="1"/>
    <col min="3599" max="3599" width="7.6640625" style="196" bestFit="1" customWidth="1"/>
    <col min="3600" max="3600" width="5" style="196" bestFit="1" customWidth="1"/>
    <col min="3601" max="3602" width="0" style="196" hidden="1" customWidth="1"/>
    <col min="3603" max="3840" width="9.109375" style="196"/>
    <col min="3841" max="3841" width="4.6640625" style="196" customWidth="1"/>
    <col min="3842" max="3842" width="25.88671875" style="196" customWidth="1"/>
    <col min="3843" max="3843" width="6.88671875" style="196" customWidth="1"/>
    <col min="3844" max="3844" width="14.109375" style="196" customWidth="1"/>
    <col min="3845" max="3845" width="10.44140625" style="196" customWidth="1"/>
    <col min="3846" max="3846" width="17.109375" style="196" customWidth="1"/>
    <col min="3847" max="3847" width="13.5546875" style="196" customWidth="1"/>
    <col min="3848" max="3848" width="16.5546875" style="196" bestFit="1" customWidth="1"/>
    <col min="3849" max="3849" width="3.5546875" style="196" customWidth="1"/>
    <col min="3850" max="3850" width="5.109375" style="196" customWidth="1"/>
    <col min="3851" max="3851" width="7.109375" style="196" bestFit="1" customWidth="1"/>
    <col min="3852" max="3852" width="0" style="196" hidden="1" customWidth="1"/>
    <col min="3853" max="3853" width="9.33203125" style="196" customWidth="1"/>
    <col min="3854" max="3854" width="0" style="196" hidden="1" customWidth="1"/>
    <col min="3855" max="3855" width="7.6640625" style="196" bestFit="1" customWidth="1"/>
    <col min="3856" max="3856" width="5" style="196" bestFit="1" customWidth="1"/>
    <col min="3857" max="3858" width="0" style="196" hidden="1" customWidth="1"/>
    <col min="3859" max="4096" width="9.109375" style="196"/>
    <col min="4097" max="4097" width="4.6640625" style="196" customWidth="1"/>
    <col min="4098" max="4098" width="25.88671875" style="196" customWidth="1"/>
    <col min="4099" max="4099" width="6.88671875" style="196" customWidth="1"/>
    <col min="4100" max="4100" width="14.109375" style="196" customWidth="1"/>
    <col min="4101" max="4101" width="10.44140625" style="196" customWidth="1"/>
    <col min="4102" max="4102" width="17.109375" style="196" customWidth="1"/>
    <col min="4103" max="4103" width="13.5546875" style="196" customWidth="1"/>
    <col min="4104" max="4104" width="16.5546875" style="196" bestFit="1" customWidth="1"/>
    <col min="4105" max="4105" width="3.5546875" style="196" customWidth="1"/>
    <col min="4106" max="4106" width="5.109375" style="196" customWidth="1"/>
    <col min="4107" max="4107" width="7.109375" style="196" bestFit="1" customWidth="1"/>
    <col min="4108" max="4108" width="0" style="196" hidden="1" customWidth="1"/>
    <col min="4109" max="4109" width="9.33203125" style="196" customWidth="1"/>
    <col min="4110" max="4110" width="0" style="196" hidden="1" customWidth="1"/>
    <col min="4111" max="4111" width="7.6640625" style="196" bestFit="1" customWidth="1"/>
    <col min="4112" max="4112" width="5" style="196" bestFit="1" customWidth="1"/>
    <col min="4113" max="4114" width="0" style="196" hidden="1" customWidth="1"/>
    <col min="4115" max="4352" width="9.109375" style="196"/>
    <col min="4353" max="4353" width="4.6640625" style="196" customWidth="1"/>
    <col min="4354" max="4354" width="25.88671875" style="196" customWidth="1"/>
    <col min="4355" max="4355" width="6.88671875" style="196" customWidth="1"/>
    <col min="4356" max="4356" width="14.109375" style="196" customWidth="1"/>
    <col min="4357" max="4357" width="10.44140625" style="196" customWidth="1"/>
    <col min="4358" max="4358" width="17.109375" style="196" customWidth="1"/>
    <col min="4359" max="4359" width="13.5546875" style="196" customWidth="1"/>
    <col min="4360" max="4360" width="16.5546875" style="196" bestFit="1" customWidth="1"/>
    <col min="4361" max="4361" width="3.5546875" style="196" customWidth="1"/>
    <col min="4362" max="4362" width="5.109375" style="196" customWidth="1"/>
    <col min="4363" max="4363" width="7.109375" style="196" bestFit="1" customWidth="1"/>
    <col min="4364" max="4364" width="0" style="196" hidden="1" customWidth="1"/>
    <col min="4365" max="4365" width="9.33203125" style="196" customWidth="1"/>
    <col min="4366" max="4366" width="0" style="196" hidden="1" customWidth="1"/>
    <col min="4367" max="4367" width="7.6640625" style="196" bestFit="1" customWidth="1"/>
    <col min="4368" max="4368" width="5" style="196" bestFit="1" customWidth="1"/>
    <col min="4369" max="4370" width="0" style="196" hidden="1" customWidth="1"/>
    <col min="4371" max="4608" width="9.109375" style="196"/>
    <col min="4609" max="4609" width="4.6640625" style="196" customWidth="1"/>
    <col min="4610" max="4610" width="25.88671875" style="196" customWidth="1"/>
    <col min="4611" max="4611" width="6.88671875" style="196" customWidth="1"/>
    <col min="4612" max="4612" width="14.109375" style="196" customWidth="1"/>
    <col min="4613" max="4613" width="10.44140625" style="196" customWidth="1"/>
    <col min="4614" max="4614" width="17.109375" style="196" customWidth="1"/>
    <col min="4615" max="4615" width="13.5546875" style="196" customWidth="1"/>
    <col min="4616" max="4616" width="16.5546875" style="196" bestFit="1" customWidth="1"/>
    <col min="4617" max="4617" width="3.5546875" style="196" customWidth="1"/>
    <col min="4618" max="4618" width="5.109375" style="196" customWidth="1"/>
    <col min="4619" max="4619" width="7.109375" style="196" bestFit="1" customWidth="1"/>
    <col min="4620" max="4620" width="0" style="196" hidden="1" customWidth="1"/>
    <col min="4621" max="4621" width="9.33203125" style="196" customWidth="1"/>
    <col min="4622" max="4622" width="0" style="196" hidden="1" customWidth="1"/>
    <col min="4623" max="4623" width="7.6640625" style="196" bestFit="1" customWidth="1"/>
    <col min="4624" max="4624" width="5" style="196" bestFit="1" customWidth="1"/>
    <col min="4625" max="4626" width="0" style="196" hidden="1" customWidth="1"/>
    <col min="4627" max="4864" width="9.109375" style="196"/>
    <col min="4865" max="4865" width="4.6640625" style="196" customWidth="1"/>
    <col min="4866" max="4866" width="25.88671875" style="196" customWidth="1"/>
    <col min="4867" max="4867" width="6.88671875" style="196" customWidth="1"/>
    <col min="4868" max="4868" width="14.109375" style="196" customWidth="1"/>
    <col min="4869" max="4869" width="10.44140625" style="196" customWidth="1"/>
    <col min="4870" max="4870" width="17.109375" style="196" customWidth="1"/>
    <col min="4871" max="4871" width="13.5546875" style="196" customWidth="1"/>
    <col min="4872" max="4872" width="16.5546875" style="196" bestFit="1" customWidth="1"/>
    <col min="4873" max="4873" width="3.5546875" style="196" customWidth="1"/>
    <col min="4874" max="4874" width="5.109375" style="196" customWidth="1"/>
    <col min="4875" max="4875" width="7.109375" style="196" bestFit="1" customWidth="1"/>
    <col min="4876" max="4876" width="0" style="196" hidden="1" customWidth="1"/>
    <col min="4877" max="4877" width="9.33203125" style="196" customWidth="1"/>
    <col min="4878" max="4878" width="0" style="196" hidden="1" customWidth="1"/>
    <col min="4879" max="4879" width="7.6640625" style="196" bestFit="1" customWidth="1"/>
    <col min="4880" max="4880" width="5" style="196" bestFit="1" customWidth="1"/>
    <col min="4881" max="4882" width="0" style="196" hidden="1" customWidth="1"/>
    <col min="4883" max="5120" width="9.109375" style="196"/>
    <col min="5121" max="5121" width="4.6640625" style="196" customWidth="1"/>
    <col min="5122" max="5122" width="25.88671875" style="196" customWidth="1"/>
    <col min="5123" max="5123" width="6.88671875" style="196" customWidth="1"/>
    <col min="5124" max="5124" width="14.109375" style="196" customWidth="1"/>
    <col min="5125" max="5125" width="10.44140625" style="196" customWidth="1"/>
    <col min="5126" max="5126" width="17.109375" style="196" customWidth="1"/>
    <col min="5127" max="5127" width="13.5546875" style="196" customWidth="1"/>
    <col min="5128" max="5128" width="16.5546875" style="196" bestFit="1" customWidth="1"/>
    <col min="5129" max="5129" width="3.5546875" style="196" customWidth="1"/>
    <col min="5130" max="5130" width="5.109375" style="196" customWidth="1"/>
    <col min="5131" max="5131" width="7.109375" style="196" bestFit="1" customWidth="1"/>
    <col min="5132" max="5132" width="0" style="196" hidden="1" customWidth="1"/>
    <col min="5133" max="5133" width="9.33203125" style="196" customWidth="1"/>
    <col min="5134" max="5134" width="0" style="196" hidden="1" customWidth="1"/>
    <col min="5135" max="5135" width="7.6640625" style="196" bestFit="1" customWidth="1"/>
    <col min="5136" max="5136" width="5" style="196" bestFit="1" customWidth="1"/>
    <col min="5137" max="5138" width="0" style="196" hidden="1" customWidth="1"/>
    <col min="5139" max="5376" width="9.109375" style="196"/>
    <col min="5377" max="5377" width="4.6640625" style="196" customWidth="1"/>
    <col min="5378" max="5378" width="25.88671875" style="196" customWidth="1"/>
    <col min="5379" max="5379" width="6.88671875" style="196" customWidth="1"/>
    <col min="5380" max="5380" width="14.109375" style="196" customWidth="1"/>
    <col min="5381" max="5381" width="10.44140625" style="196" customWidth="1"/>
    <col min="5382" max="5382" width="17.109375" style="196" customWidth="1"/>
    <col min="5383" max="5383" width="13.5546875" style="196" customWidth="1"/>
    <col min="5384" max="5384" width="16.5546875" style="196" bestFit="1" customWidth="1"/>
    <col min="5385" max="5385" width="3.5546875" style="196" customWidth="1"/>
    <col min="5386" max="5386" width="5.109375" style="196" customWidth="1"/>
    <col min="5387" max="5387" width="7.109375" style="196" bestFit="1" customWidth="1"/>
    <col min="5388" max="5388" width="0" style="196" hidden="1" customWidth="1"/>
    <col min="5389" max="5389" width="9.33203125" style="196" customWidth="1"/>
    <col min="5390" max="5390" width="0" style="196" hidden="1" customWidth="1"/>
    <col min="5391" max="5391" width="7.6640625" style="196" bestFit="1" customWidth="1"/>
    <col min="5392" max="5392" width="5" style="196" bestFit="1" customWidth="1"/>
    <col min="5393" max="5394" width="0" style="196" hidden="1" customWidth="1"/>
    <col min="5395" max="5632" width="9.109375" style="196"/>
    <col min="5633" max="5633" width="4.6640625" style="196" customWidth="1"/>
    <col min="5634" max="5634" width="25.88671875" style="196" customWidth="1"/>
    <col min="5635" max="5635" width="6.88671875" style="196" customWidth="1"/>
    <col min="5636" max="5636" width="14.109375" style="196" customWidth="1"/>
    <col min="5637" max="5637" width="10.44140625" style="196" customWidth="1"/>
    <col min="5638" max="5638" width="17.109375" style="196" customWidth="1"/>
    <col min="5639" max="5639" width="13.5546875" style="196" customWidth="1"/>
    <col min="5640" max="5640" width="16.5546875" style="196" bestFit="1" customWidth="1"/>
    <col min="5641" max="5641" width="3.5546875" style="196" customWidth="1"/>
    <col min="5642" max="5642" width="5.109375" style="196" customWidth="1"/>
    <col min="5643" max="5643" width="7.109375" style="196" bestFit="1" customWidth="1"/>
    <col min="5644" max="5644" width="0" style="196" hidden="1" customWidth="1"/>
    <col min="5645" max="5645" width="9.33203125" style="196" customWidth="1"/>
    <col min="5646" max="5646" width="0" style="196" hidden="1" customWidth="1"/>
    <col min="5647" max="5647" width="7.6640625" style="196" bestFit="1" customWidth="1"/>
    <col min="5648" max="5648" width="5" style="196" bestFit="1" customWidth="1"/>
    <col min="5649" max="5650" width="0" style="196" hidden="1" customWidth="1"/>
    <col min="5651" max="5888" width="9.109375" style="196"/>
    <col min="5889" max="5889" width="4.6640625" style="196" customWidth="1"/>
    <col min="5890" max="5890" width="25.88671875" style="196" customWidth="1"/>
    <col min="5891" max="5891" width="6.88671875" style="196" customWidth="1"/>
    <col min="5892" max="5892" width="14.109375" style="196" customWidth="1"/>
    <col min="5893" max="5893" width="10.44140625" style="196" customWidth="1"/>
    <col min="5894" max="5894" width="17.109375" style="196" customWidth="1"/>
    <col min="5895" max="5895" width="13.5546875" style="196" customWidth="1"/>
    <col min="5896" max="5896" width="16.5546875" style="196" bestFit="1" customWidth="1"/>
    <col min="5897" max="5897" width="3.5546875" style="196" customWidth="1"/>
    <col min="5898" max="5898" width="5.109375" style="196" customWidth="1"/>
    <col min="5899" max="5899" width="7.109375" style="196" bestFit="1" customWidth="1"/>
    <col min="5900" max="5900" width="0" style="196" hidden="1" customWidth="1"/>
    <col min="5901" max="5901" width="9.33203125" style="196" customWidth="1"/>
    <col min="5902" max="5902" width="0" style="196" hidden="1" customWidth="1"/>
    <col min="5903" max="5903" width="7.6640625" style="196" bestFit="1" customWidth="1"/>
    <col min="5904" max="5904" width="5" style="196" bestFit="1" customWidth="1"/>
    <col min="5905" max="5906" width="0" style="196" hidden="1" customWidth="1"/>
    <col min="5907" max="6144" width="9.109375" style="196"/>
    <col min="6145" max="6145" width="4.6640625" style="196" customWidth="1"/>
    <col min="6146" max="6146" width="25.88671875" style="196" customWidth="1"/>
    <col min="6147" max="6147" width="6.88671875" style="196" customWidth="1"/>
    <col min="6148" max="6148" width="14.109375" style="196" customWidth="1"/>
    <col min="6149" max="6149" width="10.44140625" style="196" customWidth="1"/>
    <col min="6150" max="6150" width="17.109375" style="196" customWidth="1"/>
    <col min="6151" max="6151" width="13.5546875" style="196" customWidth="1"/>
    <col min="6152" max="6152" width="16.5546875" style="196" bestFit="1" customWidth="1"/>
    <col min="6153" max="6153" width="3.5546875" style="196" customWidth="1"/>
    <col min="6154" max="6154" width="5.109375" style="196" customWidth="1"/>
    <col min="6155" max="6155" width="7.109375" style="196" bestFit="1" customWidth="1"/>
    <col min="6156" max="6156" width="0" style="196" hidden="1" customWidth="1"/>
    <col min="6157" max="6157" width="9.33203125" style="196" customWidth="1"/>
    <col min="6158" max="6158" width="0" style="196" hidden="1" customWidth="1"/>
    <col min="6159" max="6159" width="7.6640625" style="196" bestFit="1" customWidth="1"/>
    <col min="6160" max="6160" width="5" style="196" bestFit="1" customWidth="1"/>
    <col min="6161" max="6162" width="0" style="196" hidden="1" customWidth="1"/>
    <col min="6163" max="6400" width="9.109375" style="196"/>
    <col min="6401" max="6401" width="4.6640625" style="196" customWidth="1"/>
    <col min="6402" max="6402" width="25.88671875" style="196" customWidth="1"/>
    <col min="6403" max="6403" width="6.88671875" style="196" customWidth="1"/>
    <col min="6404" max="6404" width="14.109375" style="196" customWidth="1"/>
    <col min="6405" max="6405" width="10.44140625" style="196" customWidth="1"/>
    <col min="6406" max="6406" width="17.109375" style="196" customWidth="1"/>
    <col min="6407" max="6407" width="13.5546875" style="196" customWidth="1"/>
    <col min="6408" max="6408" width="16.5546875" style="196" bestFit="1" customWidth="1"/>
    <col min="6409" max="6409" width="3.5546875" style="196" customWidth="1"/>
    <col min="6410" max="6410" width="5.109375" style="196" customWidth="1"/>
    <col min="6411" max="6411" width="7.109375" style="196" bestFit="1" customWidth="1"/>
    <col min="6412" max="6412" width="0" style="196" hidden="1" customWidth="1"/>
    <col min="6413" max="6413" width="9.33203125" style="196" customWidth="1"/>
    <col min="6414" max="6414" width="0" style="196" hidden="1" customWidth="1"/>
    <col min="6415" max="6415" width="7.6640625" style="196" bestFit="1" customWidth="1"/>
    <col min="6416" max="6416" width="5" style="196" bestFit="1" customWidth="1"/>
    <col min="6417" max="6418" width="0" style="196" hidden="1" customWidth="1"/>
    <col min="6419" max="6656" width="9.109375" style="196"/>
    <col min="6657" max="6657" width="4.6640625" style="196" customWidth="1"/>
    <col min="6658" max="6658" width="25.88671875" style="196" customWidth="1"/>
    <col min="6659" max="6659" width="6.88671875" style="196" customWidth="1"/>
    <col min="6660" max="6660" width="14.109375" style="196" customWidth="1"/>
    <col min="6661" max="6661" width="10.44140625" style="196" customWidth="1"/>
    <col min="6662" max="6662" width="17.109375" style="196" customWidth="1"/>
    <col min="6663" max="6663" width="13.5546875" style="196" customWidth="1"/>
    <col min="6664" max="6664" width="16.5546875" style="196" bestFit="1" customWidth="1"/>
    <col min="6665" max="6665" width="3.5546875" style="196" customWidth="1"/>
    <col min="6666" max="6666" width="5.109375" style="196" customWidth="1"/>
    <col min="6667" max="6667" width="7.109375" style="196" bestFit="1" customWidth="1"/>
    <col min="6668" max="6668" width="0" style="196" hidden="1" customWidth="1"/>
    <col min="6669" max="6669" width="9.33203125" style="196" customWidth="1"/>
    <col min="6670" max="6670" width="0" style="196" hidden="1" customWidth="1"/>
    <col min="6671" max="6671" width="7.6640625" style="196" bestFit="1" customWidth="1"/>
    <col min="6672" max="6672" width="5" style="196" bestFit="1" customWidth="1"/>
    <col min="6673" max="6674" width="0" style="196" hidden="1" customWidth="1"/>
    <col min="6675" max="6912" width="9.109375" style="196"/>
    <col min="6913" max="6913" width="4.6640625" style="196" customWidth="1"/>
    <col min="6914" max="6914" width="25.88671875" style="196" customWidth="1"/>
    <col min="6915" max="6915" width="6.88671875" style="196" customWidth="1"/>
    <col min="6916" max="6916" width="14.109375" style="196" customWidth="1"/>
    <col min="6917" max="6917" width="10.44140625" style="196" customWidth="1"/>
    <col min="6918" max="6918" width="17.109375" style="196" customWidth="1"/>
    <col min="6919" max="6919" width="13.5546875" style="196" customWidth="1"/>
    <col min="6920" max="6920" width="16.5546875" style="196" bestFit="1" customWidth="1"/>
    <col min="6921" max="6921" width="3.5546875" style="196" customWidth="1"/>
    <col min="6922" max="6922" width="5.109375" style="196" customWidth="1"/>
    <col min="6923" max="6923" width="7.109375" style="196" bestFit="1" customWidth="1"/>
    <col min="6924" max="6924" width="0" style="196" hidden="1" customWidth="1"/>
    <col min="6925" max="6925" width="9.33203125" style="196" customWidth="1"/>
    <col min="6926" max="6926" width="0" style="196" hidden="1" customWidth="1"/>
    <col min="6927" max="6927" width="7.6640625" style="196" bestFit="1" customWidth="1"/>
    <col min="6928" max="6928" width="5" style="196" bestFit="1" customWidth="1"/>
    <col min="6929" max="6930" width="0" style="196" hidden="1" customWidth="1"/>
    <col min="6931" max="7168" width="9.109375" style="196"/>
    <col min="7169" max="7169" width="4.6640625" style="196" customWidth="1"/>
    <col min="7170" max="7170" width="25.88671875" style="196" customWidth="1"/>
    <col min="7171" max="7171" width="6.88671875" style="196" customWidth="1"/>
    <col min="7172" max="7172" width="14.109375" style="196" customWidth="1"/>
    <col min="7173" max="7173" width="10.44140625" style="196" customWidth="1"/>
    <col min="7174" max="7174" width="17.109375" style="196" customWidth="1"/>
    <col min="7175" max="7175" width="13.5546875" style="196" customWidth="1"/>
    <col min="7176" max="7176" width="16.5546875" style="196" bestFit="1" customWidth="1"/>
    <col min="7177" max="7177" width="3.5546875" style="196" customWidth="1"/>
    <col min="7178" max="7178" width="5.109375" style="196" customWidth="1"/>
    <col min="7179" max="7179" width="7.109375" style="196" bestFit="1" customWidth="1"/>
    <col min="7180" max="7180" width="0" style="196" hidden="1" customWidth="1"/>
    <col min="7181" max="7181" width="9.33203125" style="196" customWidth="1"/>
    <col min="7182" max="7182" width="0" style="196" hidden="1" customWidth="1"/>
    <col min="7183" max="7183" width="7.6640625" style="196" bestFit="1" customWidth="1"/>
    <col min="7184" max="7184" width="5" style="196" bestFit="1" customWidth="1"/>
    <col min="7185" max="7186" width="0" style="196" hidden="1" customWidth="1"/>
    <col min="7187" max="7424" width="9.109375" style="196"/>
    <col min="7425" max="7425" width="4.6640625" style="196" customWidth="1"/>
    <col min="7426" max="7426" width="25.88671875" style="196" customWidth="1"/>
    <col min="7427" max="7427" width="6.88671875" style="196" customWidth="1"/>
    <col min="7428" max="7428" width="14.109375" style="196" customWidth="1"/>
    <col min="7429" max="7429" width="10.44140625" style="196" customWidth="1"/>
    <col min="7430" max="7430" width="17.109375" style="196" customWidth="1"/>
    <col min="7431" max="7431" width="13.5546875" style="196" customWidth="1"/>
    <col min="7432" max="7432" width="16.5546875" style="196" bestFit="1" customWidth="1"/>
    <col min="7433" max="7433" width="3.5546875" style="196" customWidth="1"/>
    <col min="7434" max="7434" width="5.109375" style="196" customWidth="1"/>
    <col min="7435" max="7435" width="7.109375" style="196" bestFit="1" customWidth="1"/>
    <col min="7436" max="7436" width="0" style="196" hidden="1" customWidth="1"/>
    <col min="7437" max="7437" width="9.33203125" style="196" customWidth="1"/>
    <col min="7438" max="7438" width="0" style="196" hidden="1" customWidth="1"/>
    <col min="7439" max="7439" width="7.6640625" style="196" bestFit="1" customWidth="1"/>
    <col min="7440" max="7440" width="5" style="196" bestFit="1" customWidth="1"/>
    <col min="7441" max="7442" width="0" style="196" hidden="1" customWidth="1"/>
    <col min="7443" max="7680" width="9.109375" style="196"/>
    <col min="7681" max="7681" width="4.6640625" style="196" customWidth="1"/>
    <col min="7682" max="7682" width="25.88671875" style="196" customWidth="1"/>
    <col min="7683" max="7683" width="6.88671875" style="196" customWidth="1"/>
    <col min="7684" max="7684" width="14.109375" style="196" customWidth="1"/>
    <col min="7685" max="7685" width="10.44140625" style="196" customWidth="1"/>
    <col min="7686" max="7686" width="17.109375" style="196" customWidth="1"/>
    <col min="7687" max="7687" width="13.5546875" style="196" customWidth="1"/>
    <col min="7688" max="7688" width="16.5546875" style="196" bestFit="1" customWidth="1"/>
    <col min="7689" max="7689" width="3.5546875" style="196" customWidth="1"/>
    <col min="7690" max="7690" width="5.109375" style="196" customWidth="1"/>
    <col min="7691" max="7691" width="7.109375" style="196" bestFit="1" customWidth="1"/>
    <col min="7692" max="7692" width="0" style="196" hidden="1" customWidth="1"/>
    <col min="7693" max="7693" width="9.33203125" style="196" customWidth="1"/>
    <col min="7694" max="7694" width="0" style="196" hidden="1" customWidth="1"/>
    <col min="7695" max="7695" width="7.6640625" style="196" bestFit="1" customWidth="1"/>
    <col min="7696" max="7696" width="5" style="196" bestFit="1" customWidth="1"/>
    <col min="7697" max="7698" width="0" style="196" hidden="1" customWidth="1"/>
    <col min="7699" max="7936" width="9.109375" style="196"/>
    <col min="7937" max="7937" width="4.6640625" style="196" customWidth="1"/>
    <col min="7938" max="7938" width="25.88671875" style="196" customWidth="1"/>
    <col min="7939" max="7939" width="6.88671875" style="196" customWidth="1"/>
    <col min="7940" max="7940" width="14.109375" style="196" customWidth="1"/>
    <col min="7941" max="7941" width="10.44140625" style="196" customWidth="1"/>
    <col min="7942" max="7942" width="17.109375" style="196" customWidth="1"/>
    <col min="7943" max="7943" width="13.5546875" style="196" customWidth="1"/>
    <col min="7944" max="7944" width="16.5546875" style="196" bestFit="1" customWidth="1"/>
    <col min="7945" max="7945" width="3.5546875" style="196" customWidth="1"/>
    <col min="7946" max="7946" width="5.109375" style="196" customWidth="1"/>
    <col min="7947" max="7947" width="7.109375" style="196" bestFit="1" customWidth="1"/>
    <col min="7948" max="7948" width="0" style="196" hidden="1" customWidth="1"/>
    <col min="7949" max="7949" width="9.33203125" style="196" customWidth="1"/>
    <col min="7950" max="7950" width="0" style="196" hidden="1" customWidth="1"/>
    <col min="7951" max="7951" width="7.6640625" style="196" bestFit="1" customWidth="1"/>
    <col min="7952" max="7952" width="5" style="196" bestFit="1" customWidth="1"/>
    <col min="7953" max="7954" width="0" style="196" hidden="1" customWidth="1"/>
    <col min="7955" max="8192" width="9.109375" style="196"/>
    <col min="8193" max="8193" width="4.6640625" style="196" customWidth="1"/>
    <col min="8194" max="8194" width="25.88671875" style="196" customWidth="1"/>
    <col min="8195" max="8195" width="6.88671875" style="196" customWidth="1"/>
    <col min="8196" max="8196" width="14.109375" style="196" customWidth="1"/>
    <col min="8197" max="8197" width="10.44140625" style="196" customWidth="1"/>
    <col min="8198" max="8198" width="17.109375" style="196" customWidth="1"/>
    <col min="8199" max="8199" width="13.5546875" style="196" customWidth="1"/>
    <col min="8200" max="8200" width="16.5546875" style="196" bestFit="1" customWidth="1"/>
    <col min="8201" max="8201" width="3.5546875" style="196" customWidth="1"/>
    <col min="8202" max="8202" width="5.109375" style="196" customWidth="1"/>
    <col min="8203" max="8203" width="7.109375" style="196" bestFit="1" customWidth="1"/>
    <col min="8204" max="8204" width="0" style="196" hidden="1" customWidth="1"/>
    <col min="8205" max="8205" width="9.33203125" style="196" customWidth="1"/>
    <col min="8206" max="8206" width="0" style="196" hidden="1" customWidth="1"/>
    <col min="8207" max="8207" width="7.6640625" style="196" bestFit="1" customWidth="1"/>
    <col min="8208" max="8208" width="5" style="196" bestFit="1" customWidth="1"/>
    <col min="8209" max="8210" width="0" style="196" hidden="1" customWidth="1"/>
    <col min="8211" max="8448" width="9.109375" style="196"/>
    <col min="8449" max="8449" width="4.6640625" style="196" customWidth="1"/>
    <col min="8450" max="8450" width="25.88671875" style="196" customWidth="1"/>
    <col min="8451" max="8451" width="6.88671875" style="196" customWidth="1"/>
    <col min="8452" max="8452" width="14.109375" style="196" customWidth="1"/>
    <col min="8453" max="8453" width="10.44140625" style="196" customWidth="1"/>
    <col min="8454" max="8454" width="17.109375" style="196" customWidth="1"/>
    <col min="8455" max="8455" width="13.5546875" style="196" customWidth="1"/>
    <col min="8456" max="8456" width="16.5546875" style="196" bestFit="1" customWidth="1"/>
    <col min="8457" max="8457" width="3.5546875" style="196" customWidth="1"/>
    <col min="8458" max="8458" width="5.109375" style="196" customWidth="1"/>
    <col min="8459" max="8459" width="7.109375" style="196" bestFit="1" customWidth="1"/>
    <col min="8460" max="8460" width="0" style="196" hidden="1" customWidth="1"/>
    <col min="8461" max="8461" width="9.33203125" style="196" customWidth="1"/>
    <col min="8462" max="8462" width="0" style="196" hidden="1" customWidth="1"/>
    <col min="8463" max="8463" width="7.6640625" style="196" bestFit="1" customWidth="1"/>
    <col min="8464" max="8464" width="5" style="196" bestFit="1" customWidth="1"/>
    <col min="8465" max="8466" width="0" style="196" hidden="1" customWidth="1"/>
    <col min="8467" max="8704" width="9.109375" style="196"/>
    <col min="8705" max="8705" width="4.6640625" style="196" customWidth="1"/>
    <col min="8706" max="8706" width="25.88671875" style="196" customWidth="1"/>
    <col min="8707" max="8707" width="6.88671875" style="196" customWidth="1"/>
    <col min="8708" max="8708" width="14.109375" style="196" customWidth="1"/>
    <col min="8709" max="8709" width="10.44140625" style="196" customWidth="1"/>
    <col min="8710" max="8710" width="17.109375" style="196" customWidth="1"/>
    <col min="8711" max="8711" width="13.5546875" style="196" customWidth="1"/>
    <col min="8712" max="8712" width="16.5546875" style="196" bestFit="1" customWidth="1"/>
    <col min="8713" max="8713" width="3.5546875" style="196" customWidth="1"/>
    <col min="8714" max="8714" width="5.109375" style="196" customWidth="1"/>
    <col min="8715" max="8715" width="7.109375" style="196" bestFit="1" customWidth="1"/>
    <col min="8716" max="8716" width="0" style="196" hidden="1" customWidth="1"/>
    <col min="8717" max="8717" width="9.33203125" style="196" customWidth="1"/>
    <col min="8718" max="8718" width="0" style="196" hidden="1" customWidth="1"/>
    <col min="8719" max="8719" width="7.6640625" style="196" bestFit="1" customWidth="1"/>
    <col min="8720" max="8720" width="5" style="196" bestFit="1" customWidth="1"/>
    <col min="8721" max="8722" width="0" style="196" hidden="1" customWidth="1"/>
    <col min="8723" max="8960" width="9.109375" style="196"/>
    <col min="8961" max="8961" width="4.6640625" style="196" customWidth="1"/>
    <col min="8962" max="8962" width="25.88671875" style="196" customWidth="1"/>
    <col min="8963" max="8963" width="6.88671875" style="196" customWidth="1"/>
    <col min="8964" max="8964" width="14.109375" style="196" customWidth="1"/>
    <col min="8965" max="8965" width="10.44140625" style="196" customWidth="1"/>
    <col min="8966" max="8966" width="17.109375" style="196" customWidth="1"/>
    <col min="8967" max="8967" width="13.5546875" style="196" customWidth="1"/>
    <col min="8968" max="8968" width="16.5546875" style="196" bestFit="1" customWidth="1"/>
    <col min="8969" max="8969" width="3.5546875" style="196" customWidth="1"/>
    <col min="8970" max="8970" width="5.109375" style="196" customWidth="1"/>
    <col min="8971" max="8971" width="7.109375" style="196" bestFit="1" customWidth="1"/>
    <col min="8972" max="8972" width="0" style="196" hidden="1" customWidth="1"/>
    <col min="8973" max="8973" width="9.33203125" style="196" customWidth="1"/>
    <col min="8974" max="8974" width="0" style="196" hidden="1" customWidth="1"/>
    <col min="8975" max="8975" width="7.6640625" style="196" bestFit="1" customWidth="1"/>
    <col min="8976" max="8976" width="5" style="196" bestFit="1" customWidth="1"/>
    <col min="8977" max="8978" width="0" style="196" hidden="1" customWidth="1"/>
    <col min="8979" max="9216" width="9.109375" style="196"/>
    <col min="9217" max="9217" width="4.6640625" style="196" customWidth="1"/>
    <col min="9218" max="9218" width="25.88671875" style="196" customWidth="1"/>
    <col min="9219" max="9219" width="6.88671875" style="196" customWidth="1"/>
    <col min="9220" max="9220" width="14.109375" style="196" customWidth="1"/>
    <col min="9221" max="9221" width="10.44140625" style="196" customWidth="1"/>
    <col min="9222" max="9222" width="17.109375" style="196" customWidth="1"/>
    <col min="9223" max="9223" width="13.5546875" style="196" customWidth="1"/>
    <col min="9224" max="9224" width="16.5546875" style="196" bestFit="1" customWidth="1"/>
    <col min="9225" max="9225" width="3.5546875" style="196" customWidth="1"/>
    <col min="9226" max="9226" width="5.109375" style="196" customWidth="1"/>
    <col min="9227" max="9227" width="7.109375" style="196" bestFit="1" customWidth="1"/>
    <col min="9228" max="9228" width="0" style="196" hidden="1" customWidth="1"/>
    <col min="9229" max="9229" width="9.33203125" style="196" customWidth="1"/>
    <col min="9230" max="9230" width="0" style="196" hidden="1" customWidth="1"/>
    <col min="9231" max="9231" width="7.6640625" style="196" bestFit="1" customWidth="1"/>
    <col min="9232" max="9232" width="5" style="196" bestFit="1" customWidth="1"/>
    <col min="9233" max="9234" width="0" style="196" hidden="1" customWidth="1"/>
    <col min="9235" max="9472" width="9.109375" style="196"/>
    <col min="9473" max="9473" width="4.6640625" style="196" customWidth="1"/>
    <col min="9474" max="9474" width="25.88671875" style="196" customWidth="1"/>
    <col min="9475" max="9475" width="6.88671875" style="196" customWidth="1"/>
    <col min="9476" max="9476" width="14.109375" style="196" customWidth="1"/>
    <col min="9477" max="9477" width="10.44140625" style="196" customWidth="1"/>
    <col min="9478" max="9478" width="17.109375" style="196" customWidth="1"/>
    <col min="9479" max="9479" width="13.5546875" style="196" customWidth="1"/>
    <col min="9480" max="9480" width="16.5546875" style="196" bestFit="1" customWidth="1"/>
    <col min="9481" max="9481" width="3.5546875" style="196" customWidth="1"/>
    <col min="9482" max="9482" width="5.109375" style="196" customWidth="1"/>
    <col min="9483" max="9483" width="7.109375" style="196" bestFit="1" customWidth="1"/>
    <col min="9484" max="9484" width="0" style="196" hidden="1" customWidth="1"/>
    <col min="9485" max="9485" width="9.33203125" style="196" customWidth="1"/>
    <col min="9486" max="9486" width="0" style="196" hidden="1" customWidth="1"/>
    <col min="9487" max="9487" width="7.6640625" style="196" bestFit="1" customWidth="1"/>
    <col min="9488" max="9488" width="5" style="196" bestFit="1" customWidth="1"/>
    <col min="9489" max="9490" width="0" style="196" hidden="1" customWidth="1"/>
    <col min="9491" max="9728" width="9.109375" style="196"/>
    <col min="9729" max="9729" width="4.6640625" style="196" customWidth="1"/>
    <col min="9730" max="9730" width="25.88671875" style="196" customWidth="1"/>
    <col min="9731" max="9731" width="6.88671875" style="196" customWidth="1"/>
    <col min="9732" max="9732" width="14.109375" style="196" customWidth="1"/>
    <col min="9733" max="9733" width="10.44140625" style="196" customWidth="1"/>
    <col min="9734" max="9734" width="17.109375" style="196" customWidth="1"/>
    <col min="9735" max="9735" width="13.5546875" style="196" customWidth="1"/>
    <col min="9736" max="9736" width="16.5546875" style="196" bestFit="1" customWidth="1"/>
    <col min="9737" max="9737" width="3.5546875" style="196" customWidth="1"/>
    <col min="9738" max="9738" width="5.109375" style="196" customWidth="1"/>
    <col min="9739" max="9739" width="7.109375" style="196" bestFit="1" customWidth="1"/>
    <col min="9740" max="9740" width="0" style="196" hidden="1" customWidth="1"/>
    <col min="9741" max="9741" width="9.33203125" style="196" customWidth="1"/>
    <col min="9742" max="9742" width="0" style="196" hidden="1" customWidth="1"/>
    <col min="9743" max="9743" width="7.6640625" style="196" bestFit="1" customWidth="1"/>
    <col min="9744" max="9744" width="5" style="196" bestFit="1" customWidth="1"/>
    <col min="9745" max="9746" width="0" style="196" hidden="1" customWidth="1"/>
    <col min="9747" max="9984" width="9.109375" style="196"/>
    <col min="9985" max="9985" width="4.6640625" style="196" customWidth="1"/>
    <col min="9986" max="9986" width="25.88671875" style="196" customWidth="1"/>
    <col min="9987" max="9987" width="6.88671875" style="196" customWidth="1"/>
    <col min="9988" max="9988" width="14.109375" style="196" customWidth="1"/>
    <col min="9989" max="9989" width="10.44140625" style="196" customWidth="1"/>
    <col min="9990" max="9990" width="17.109375" style="196" customWidth="1"/>
    <col min="9991" max="9991" width="13.5546875" style="196" customWidth="1"/>
    <col min="9992" max="9992" width="16.5546875" style="196" bestFit="1" customWidth="1"/>
    <col min="9993" max="9993" width="3.5546875" style="196" customWidth="1"/>
    <col min="9994" max="9994" width="5.109375" style="196" customWidth="1"/>
    <col min="9995" max="9995" width="7.109375" style="196" bestFit="1" customWidth="1"/>
    <col min="9996" max="9996" width="0" style="196" hidden="1" customWidth="1"/>
    <col min="9997" max="9997" width="9.33203125" style="196" customWidth="1"/>
    <col min="9998" max="9998" width="0" style="196" hidden="1" customWidth="1"/>
    <col min="9999" max="9999" width="7.6640625" style="196" bestFit="1" customWidth="1"/>
    <col min="10000" max="10000" width="5" style="196" bestFit="1" customWidth="1"/>
    <col min="10001" max="10002" width="0" style="196" hidden="1" customWidth="1"/>
    <col min="10003" max="10240" width="9.109375" style="196"/>
    <col min="10241" max="10241" width="4.6640625" style="196" customWidth="1"/>
    <col min="10242" max="10242" width="25.88671875" style="196" customWidth="1"/>
    <col min="10243" max="10243" width="6.88671875" style="196" customWidth="1"/>
    <col min="10244" max="10244" width="14.109375" style="196" customWidth="1"/>
    <col min="10245" max="10245" width="10.44140625" style="196" customWidth="1"/>
    <col min="10246" max="10246" width="17.109375" style="196" customWidth="1"/>
    <col min="10247" max="10247" width="13.5546875" style="196" customWidth="1"/>
    <col min="10248" max="10248" width="16.5546875" style="196" bestFit="1" customWidth="1"/>
    <col min="10249" max="10249" width="3.5546875" style="196" customWidth="1"/>
    <col min="10250" max="10250" width="5.109375" style="196" customWidth="1"/>
    <col min="10251" max="10251" width="7.109375" style="196" bestFit="1" customWidth="1"/>
    <col min="10252" max="10252" width="0" style="196" hidden="1" customWidth="1"/>
    <col min="10253" max="10253" width="9.33203125" style="196" customWidth="1"/>
    <col min="10254" max="10254" width="0" style="196" hidden="1" customWidth="1"/>
    <col min="10255" max="10255" width="7.6640625" style="196" bestFit="1" customWidth="1"/>
    <col min="10256" max="10256" width="5" style="196" bestFit="1" customWidth="1"/>
    <col min="10257" max="10258" width="0" style="196" hidden="1" customWidth="1"/>
    <col min="10259" max="10496" width="9.109375" style="196"/>
    <col min="10497" max="10497" width="4.6640625" style="196" customWidth="1"/>
    <col min="10498" max="10498" width="25.88671875" style="196" customWidth="1"/>
    <col min="10499" max="10499" width="6.88671875" style="196" customWidth="1"/>
    <col min="10500" max="10500" width="14.109375" style="196" customWidth="1"/>
    <col min="10501" max="10501" width="10.44140625" style="196" customWidth="1"/>
    <col min="10502" max="10502" width="17.109375" style="196" customWidth="1"/>
    <col min="10503" max="10503" width="13.5546875" style="196" customWidth="1"/>
    <col min="10504" max="10504" width="16.5546875" style="196" bestFit="1" customWidth="1"/>
    <col min="10505" max="10505" width="3.5546875" style="196" customWidth="1"/>
    <col min="10506" max="10506" width="5.109375" style="196" customWidth="1"/>
    <col min="10507" max="10507" width="7.109375" style="196" bestFit="1" customWidth="1"/>
    <col min="10508" max="10508" width="0" style="196" hidden="1" customWidth="1"/>
    <col min="10509" max="10509" width="9.33203125" style="196" customWidth="1"/>
    <col min="10510" max="10510" width="0" style="196" hidden="1" customWidth="1"/>
    <col min="10511" max="10511" width="7.6640625" style="196" bestFit="1" customWidth="1"/>
    <col min="10512" max="10512" width="5" style="196" bestFit="1" customWidth="1"/>
    <col min="10513" max="10514" width="0" style="196" hidden="1" customWidth="1"/>
    <col min="10515" max="10752" width="9.109375" style="196"/>
    <col min="10753" max="10753" width="4.6640625" style="196" customWidth="1"/>
    <col min="10754" max="10754" width="25.88671875" style="196" customWidth="1"/>
    <col min="10755" max="10755" width="6.88671875" style="196" customWidth="1"/>
    <col min="10756" max="10756" width="14.109375" style="196" customWidth="1"/>
    <col min="10757" max="10757" width="10.44140625" style="196" customWidth="1"/>
    <col min="10758" max="10758" width="17.109375" style="196" customWidth="1"/>
    <col min="10759" max="10759" width="13.5546875" style="196" customWidth="1"/>
    <col min="10760" max="10760" width="16.5546875" style="196" bestFit="1" customWidth="1"/>
    <col min="10761" max="10761" width="3.5546875" style="196" customWidth="1"/>
    <col min="10762" max="10762" width="5.109375" style="196" customWidth="1"/>
    <col min="10763" max="10763" width="7.109375" style="196" bestFit="1" customWidth="1"/>
    <col min="10764" max="10764" width="0" style="196" hidden="1" customWidth="1"/>
    <col min="10765" max="10765" width="9.33203125" style="196" customWidth="1"/>
    <col min="10766" max="10766" width="0" style="196" hidden="1" customWidth="1"/>
    <col min="10767" max="10767" width="7.6640625" style="196" bestFit="1" customWidth="1"/>
    <col min="10768" max="10768" width="5" style="196" bestFit="1" customWidth="1"/>
    <col min="10769" max="10770" width="0" style="196" hidden="1" customWidth="1"/>
    <col min="10771" max="11008" width="9.109375" style="196"/>
    <col min="11009" max="11009" width="4.6640625" style="196" customWidth="1"/>
    <col min="11010" max="11010" width="25.88671875" style="196" customWidth="1"/>
    <col min="11011" max="11011" width="6.88671875" style="196" customWidth="1"/>
    <col min="11012" max="11012" width="14.109375" style="196" customWidth="1"/>
    <col min="11013" max="11013" width="10.44140625" style="196" customWidth="1"/>
    <col min="11014" max="11014" width="17.109375" style="196" customWidth="1"/>
    <col min="11015" max="11015" width="13.5546875" style="196" customWidth="1"/>
    <col min="11016" max="11016" width="16.5546875" style="196" bestFit="1" customWidth="1"/>
    <col min="11017" max="11017" width="3.5546875" style="196" customWidth="1"/>
    <col min="11018" max="11018" width="5.109375" style="196" customWidth="1"/>
    <col min="11019" max="11019" width="7.109375" style="196" bestFit="1" customWidth="1"/>
    <col min="11020" max="11020" width="0" style="196" hidden="1" customWidth="1"/>
    <col min="11021" max="11021" width="9.33203125" style="196" customWidth="1"/>
    <col min="11022" max="11022" width="0" style="196" hidden="1" customWidth="1"/>
    <col min="11023" max="11023" width="7.6640625" style="196" bestFit="1" customWidth="1"/>
    <col min="11024" max="11024" width="5" style="196" bestFit="1" customWidth="1"/>
    <col min="11025" max="11026" width="0" style="196" hidden="1" customWidth="1"/>
    <col min="11027" max="11264" width="9.109375" style="196"/>
    <col min="11265" max="11265" width="4.6640625" style="196" customWidth="1"/>
    <col min="11266" max="11266" width="25.88671875" style="196" customWidth="1"/>
    <col min="11267" max="11267" width="6.88671875" style="196" customWidth="1"/>
    <col min="11268" max="11268" width="14.109375" style="196" customWidth="1"/>
    <col min="11269" max="11269" width="10.44140625" style="196" customWidth="1"/>
    <col min="11270" max="11270" width="17.109375" style="196" customWidth="1"/>
    <col min="11271" max="11271" width="13.5546875" style="196" customWidth="1"/>
    <col min="11272" max="11272" width="16.5546875" style="196" bestFit="1" customWidth="1"/>
    <col min="11273" max="11273" width="3.5546875" style="196" customWidth="1"/>
    <col min="11274" max="11274" width="5.109375" style="196" customWidth="1"/>
    <col min="11275" max="11275" width="7.109375" style="196" bestFit="1" customWidth="1"/>
    <col min="11276" max="11276" width="0" style="196" hidden="1" customWidth="1"/>
    <col min="11277" max="11277" width="9.33203125" style="196" customWidth="1"/>
    <col min="11278" max="11278" width="0" style="196" hidden="1" customWidth="1"/>
    <col min="11279" max="11279" width="7.6640625" style="196" bestFit="1" customWidth="1"/>
    <col min="11280" max="11280" width="5" style="196" bestFit="1" customWidth="1"/>
    <col min="11281" max="11282" width="0" style="196" hidden="1" customWidth="1"/>
    <col min="11283" max="11520" width="9.109375" style="196"/>
    <col min="11521" max="11521" width="4.6640625" style="196" customWidth="1"/>
    <col min="11522" max="11522" width="25.88671875" style="196" customWidth="1"/>
    <col min="11523" max="11523" width="6.88671875" style="196" customWidth="1"/>
    <col min="11524" max="11524" width="14.109375" style="196" customWidth="1"/>
    <col min="11525" max="11525" width="10.44140625" style="196" customWidth="1"/>
    <col min="11526" max="11526" width="17.109375" style="196" customWidth="1"/>
    <col min="11527" max="11527" width="13.5546875" style="196" customWidth="1"/>
    <col min="11528" max="11528" width="16.5546875" style="196" bestFit="1" customWidth="1"/>
    <col min="11529" max="11529" width="3.5546875" style="196" customWidth="1"/>
    <col min="11530" max="11530" width="5.109375" style="196" customWidth="1"/>
    <col min="11531" max="11531" width="7.109375" style="196" bestFit="1" customWidth="1"/>
    <col min="11532" max="11532" width="0" style="196" hidden="1" customWidth="1"/>
    <col min="11533" max="11533" width="9.33203125" style="196" customWidth="1"/>
    <col min="11534" max="11534" width="0" style="196" hidden="1" customWidth="1"/>
    <col min="11535" max="11535" width="7.6640625" style="196" bestFit="1" customWidth="1"/>
    <col min="11536" max="11536" width="5" style="196" bestFit="1" customWidth="1"/>
    <col min="11537" max="11538" width="0" style="196" hidden="1" customWidth="1"/>
    <col min="11539" max="11776" width="9.109375" style="196"/>
    <col min="11777" max="11777" width="4.6640625" style="196" customWidth="1"/>
    <col min="11778" max="11778" width="25.88671875" style="196" customWidth="1"/>
    <col min="11779" max="11779" width="6.88671875" style="196" customWidth="1"/>
    <col min="11780" max="11780" width="14.109375" style="196" customWidth="1"/>
    <col min="11781" max="11781" width="10.44140625" style="196" customWidth="1"/>
    <col min="11782" max="11782" width="17.109375" style="196" customWidth="1"/>
    <col min="11783" max="11783" width="13.5546875" style="196" customWidth="1"/>
    <col min="11784" max="11784" width="16.5546875" style="196" bestFit="1" customWidth="1"/>
    <col min="11785" max="11785" width="3.5546875" style="196" customWidth="1"/>
    <col min="11786" max="11786" width="5.109375" style="196" customWidth="1"/>
    <col min="11787" max="11787" width="7.109375" style="196" bestFit="1" customWidth="1"/>
    <col min="11788" max="11788" width="0" style="196" hidden="1" customWidth="1"/>
    <col min="11789" max="11789" width="9.33203125" style="196" customWidth="1"/>
    <col min="11790" max="11790" width="0" style="196" hidden="1" customWidth="1"/>
    <col min="11791" max="11791" width="7.6640625" style="196" bestFit="1" customWidth="1"/>
    <col min="11792" max="11792" width="5" style="196" bestFit="1" customWidth="1"/>
    <col min="11793" max="11794" width="0" style="196" hidden="1" customWidth="1"/>
    <col min="11795" max="12032" width="9.109375" style="196"/>
    <col min="12033" max="12033" width="4.6640625" style="196" customWidth="1"/>
    <col min="12034" max="12034" width="25.88671875" style="196" customWidth="1"/>
    <col min="12035" max="12035" width="6.88671875" style="196" customWidth="1"/>
    <col min="12036" max="12036" width="14.109375" style="196" customWidth="1"/>
    <col min="12037" max="12037" width="10.44140625" style="196" customWidth="1"/>
    <col min="12038" max="12038" width="17.109375" style="196" customWidth="1"/>
    <col min="12039" max="12039" width="13.5546875" style="196" customWidth="1"/>
    <col min="12040" max="12040" width="16.5546875" style="196" bestFit="1" customWidth="1"/>
    <col min="12041" max="12041" width="3.5546875" style="196" customWidth="1"/>
    <col min="12042" max="12042" width="5.109375" style="196" customWidth="1"/>
    <col min="12043" max="12043" width="7.109375" style="196" bestFit="1" customWidth="1"/>
    <col min="12044" max="12044" width="0" style="196" hidden="1" customWidth="1"/>
    <col min="12045" max="12045" width="9.33203125" style="196" customWidth="1"/>
    <col min="12046" max="12046" width="0" style="196" hidden="1" customWidth="1"/>
    <col min="12047" max="12047" width="7.6640625" style="196" bestFit="1" customWidth="1"/>
    <col min="12048" max="12048" width="5" style="196" bestFit="1" customWidth="1"/>
    <col min="12049" max="12050" width="0" style="196" hidden="1" customWidth="1"/>
    <col min="12051" max="12288" width="9.109375" style="196"/>
    <col min="12289" max="12289" width="4.6640625" style="196" customWidth="1"/>
    <col min="12290" max="12290" width="25.88671875" style="196" customWidth="1"/>
    <col min="12291" max="12291" width="6.88671875" style="196" customWidth="1"/>
    <col min="12292" max="12292" width="14.109375" style="196" customWidth="1"/>
    <col min="12293" max="12293" width="10.44140625" style="196" customWidth="1"/>
    <col min="12294" max="12294" width="17.109375" style="196" customWidth="1"/>
    <col min="12295" max="12295" width="13.5546875" style="196" customWidth="1"/>
    <col min="12296" max="12296" width="16.5546875" style="196" bestFit="1" customWidth="1"/>
    <col min="12297" max="12297" width="3.5546875" style="196" customWidth="1"/>
    <col min="12298" max="12298" width="5.109375" style="196" customWidth="1"/>
    <col min="12299" max="12299" width="7.109375" style="196" bestFit="1" customWidth="1"/>
    <col min="12300" max="12300" width="0" style="196" hidden="1" customWidth="1"/>
    <col min="12301" max="12301" width="9.33203125" style="196" customWidth="1"/>
    <col min="12302" max="12302" width="0" style="196" hidden="1" customWidth="1"/>
    <col min="12303" max="12303" width="7.6640625" style="196" bestFit="1" customWidth="1"/>
    <col min="12304" max="12304" width="5" style="196" bestFit="1" customWidth="1"/>
    <col min="12305" max="12306" width="0" style="196" hidden="1" customWidth="1"/>
    <col min="12307" max="12544" width="9.109375" style="196"/>
    <col min="12545" max="12545" width="4.6640625" style="196" customWidth="1"/>
    <col min="12546" max="12546" width="25.88671875" style="196" customWidth="1"/>
    <col min="12547" max="12547" width="6.88671875" style="196" customWidth="1"/>
    <col min="12548" max="12548" width="14.109375" style="196" customWidth="1"/>
    <col min="12549" max="12549" width="10.44140625" style="196" customWidth="1"/>
    <col min="12550" max="12550" width="17.109375" style="196" customWidth="1"/>
    <col min="12551" max="12551" width="13.5546875" style="196" customWidth="1"/>
    <col min="12552" max="12552" width="16.5546875" style="196" bestFit="1" customWidth="1"/>
    <col min="12553" max="12553" width="3.5546875" style="196" customWidth="1"/>
    <col min="12554" max="12554" width="5.109375" style="196" customWidth="1"/>
    <col min="12555" max="12555" width="7.109375" style="196" bestFit="1" customWidth="1"/>
    <col min="12556" max="12556" width="0" style="196" hidden="1" customWidth="1"/>
    <col min="12557" max="12557" width="9.33203125" style="196" customWidth="1"/>
    <col min="12558" max="12558" width="0" style="196" hidden="1" customWidth="1"/>
    <col min="12559" max="12559" width="7.6640625" style="196" bestFit="1" customWidth="1"/>
    <col min="12560" max="12560" width="5" style="196" bestFit="1" customWidth="1"/>
    <col min="12561" max="12562" width="0" style="196" hidden="1" customWidth="1"/>
    <col min="12563" max="12800" width="9.109375" style="196"/>
    <col min="12801" max="12801" width="4.6640625" style="196" customWidth="1"/>
    <col min="12802" max="12802" width="25.88671875" style="196" customWidth="1"/>
    <col min="12803" max="12803" width="6.88671875" style="196" customWidth="1"/>
    <col min="12804" max="12804" width="14.109375" style="196" customWidth="1"/>
    <col min="12805" max="12805" width="10.44140625" style="196" customWidth="1"/>
    <col min="12806" max="12806" width="17.109375" style="196" customWidth="1"/>
    <col min="12807" max="12807" width="13.5546875" style="196" customWidth="1"/>
    <col min="12808" max="12808" width="16.5546875" style="196" bestFit="1" customWidth="1"/>
    <col min="12809" max="12809" width="3.5546875" style="196" customWidth="1"/>
    <col min="12810" max="12810" width="5.109375" style="196" customWidth="1"/>
    <col min="12811" max="12811" width="7.109375" style="196" bestFit="1" customWidth="1"/>
    <col min="12812" max="12812" width="0" style="196" hidden="1" customWidth="1"/>
    <col min="12813" max="12813" width="9.33203125" style="196" customWidth="1"/>
    <col min="12814" max="12814" width="0" style="196" hidden="1" customWidth="1"/>
    <col min="12815" max="12815" width="7.6640625" style="196" bestFit="1" customWidth="1"/>
    <col min="12816" max="12816" width="5" style="196" bestFit="1" customWidth="1"/>
    <col min="12817" max="12818" width="0" style="196" hidden="1" customWidth="1"/>
    <col min="12819" max="13056" width="9.109375" style="196"/>
    <col min="13057" max="13057" width="4.6640625" style="196" customWidth="1"/>
    <col min="13058" max="13058" width="25.88671875" style="196" customWidth="1"/>
    <col min="13059" max="13059" width="6.88671875" style="196" customWidth="1"/>
    <col min="13060" max="13060" width="14.109375" style="196" customWidth="1"/>
    <col min="13061" max="13061" width="10.44140625" style="196" customWidth="1"/>
    <col min="13062" max="13062" width="17.109375" style="196" customWidth="1"/>
    <col min="13063" max="13063" width="13.5546875" style="196" customWidth="1"/>
    <col min="13064" max="13064" width="16.5546875" style="196" bestFit="1" customWidth="1"/>
    <col min="13065" max="13065" width="3.5546875" style="196" customWidth="1"/>
    <col min="13066" max="13066" width="5.109375" style="196" customWidth="1"/>
    <col min="13067" max="13067" width="7.109375" style="196" bestFit="1" customWidth="1"/>
    <col min="13068" max="13068" width="0" style="196" hidden="1" customWidth="1"/>
    <col min="13069" max="13069" width="9.33203125" style="196" customWidth="1"/>
    <col min="13070" max="13070" width="0" style="196" hidden="1" customWidth="1"/>
    <col min="13071" max="13071" width="7.6640625" style="196" bestFit="1" customWidth="1"/>
    <col min="13072" max="13072" width="5" style="196" bestFit="1" customWidth="1"/>
    <col min="13073" max="13074" width="0" style="196" hidden="1" customWidth="1"/>
    <col min="13075" max="13312" width="9.109375" style="196"/>
    <col min="13313" max="13313" width="4.6640625" style="196" customWidth="1"/>
    <col min="13314" max="13314" width="25.88671875" style="196" customWidth="1"/>
    <col min="13315" max="13315" width="6.88671875" style="196" customWidth="1"/>
    <col min="13316" max="13316" width="14.109375" style="196" customWidth="1"/>
    <col min="13317" max="13317" width="10.44140625" style="196" customWidth="1"/>
    <col min="13318" max="13318" width="17.109375" style="196" customWidth="1"/>
    <col min="13319" max="13319" width="13.5546875" style="196" customWidth="1"/>
    <col min="13320" max="13320" width="16.5546875" style="196" bestFit="1" customWidth="1"/>
    <col min="13321" max="13321" width="3.5546875" style="196" customWidth="1"/>
    <col min="13322" max="13322" width="5.109375" style="196" customWidth="1"/>
    <col min="13323" max="13323" width="7.109375" style="196" bestFit="1" customWidth="1"/>
    <col min="13324" max="13324" width="0" style="196" hidden="1" customWidth="1"/>
    <col min="13325" max="13325" width="9.33203125" style="196" customWidth="1"/>
    <col min="13326" max="13326" width="0" style="196" hidden="1" customWidth="1"/>
    <col min="13327" max="13327" width="7.6640625" style="196" bestFit="1" customWidth="1"/>
    <col min="13328" max="13328" width="5" style="196" bestFit="1" customWidth="1"/>
    <col min="13329" max="13330" width="0" style="196" hidden="1" customWidth="1"/>
    <col min="13331" max="13568" width="9.109375" style="196"/>
    <col min="13569" max="13569" width="4.6640625" style="196" customWidth="1"/>
    <col min="13570" max="13570" width="25.88671875" style="196" customWidth="1"/>
    <col min="13571" max="13571" width="6.88671875" style="196" customWidth="1"/>
    <col min="13572" max="13572" width="14.109375" style="196" customWidth="1"/>
    <col min="13573" max="13573" width="10.44140625" style="196" customWidth="1"/>
    <col min="13574" max="13574" width="17.109375" style="196" customWidth="1"/>
    <col min="13575" max="13575" width="13.5546875" style="196" customWidth="1"/>
    <col min="13576" max="13576" width="16.5546875" style="196" bestFit="1" customWidth="1"/>
    <col min="13577" max="13577" width="3.5546875" style="196" customWidth="1"/>
    <col min="13578" max="13578" width="5.109375" style="196" customWidth="1"/>
    <col min="13579" max="13579" width="7.109375" style="196" bestFit="1" customWidth="1"/>
    <col min="13580" max="13580" width="0" style="196" hidden="1" customWidth="1"/>
    <col min="13581" max="13581" width="9.33203125" style="196" customWidth="1"/>
    <col min="13582" max="13582" width="0" style="196" hidden="1" customWidth="1"/>
    <col min="13583" max="13583" width="7.6640625" style="196" bestFit="1" customWidth="1"/>
    <col min="13584" max="13584" width="5" style="196" bestFit="1" customWidth="1"/>
    <col min="13585" max="13586" width="0" style="196" hidden="1" customWidth="1"/>
    <col min="13587" max="13824" width="9.109375" style="196"/>
    <col min="13825" max="13825" width="4.6640625" style="196" customWidth="1"/>
    <col min="13826" max="13826" width="25.88671875" style="196" customWidth="1"/>
    <col min="13827" max="13827" width="6.88671875" style="196" customWidth="1"/>
    <col min="13828" max="13828" width="14.109375" style="196" customWidth="1"/>
    <col min="13829" max="13829" width="10.44140625" style="196" customWidth="1"/>
    <col min="13830" max="13830" width="17.109375" style="196" customWidth="1"/>
    <col min="13831" max="13831" width="13.5546875" style="196" customWidth="1"/>
    <col min="13832" max="13832" width="16.5546875" style="196" bestFit="1" customWidth="1"/>
    <col min="13833" max="13833" width="3.5546875" style="196" customWidth="1"/>
    <col min="13834" max="13834" width="5.109375" style="196" customWidth="1"/>
    <col min="13835" max="13835" width="7.109375" style="196" bestFit="1" customWidth="1"/>
    <col min="13836" max="13836" width="0" style="196" hidden="1" customWidth="1"/>
    <col min="13837" max="13837" width="9.33203125" style="196" customWidth="1"/>
    <col min="13838" max="13838" width="0" style="196" hidden="1" customWidth="1"/>
    <col min="13839" max="13839" width="7.6640625" style="196" bestFit="1" customWidth="1"/>
    <col min="13840" max="13840" width="5" style="196" bestFit="1" customWidth="1"/>
    <col min="13841" max="13842" width="0" style="196" hidden="1" customWidth="1"/>
    <col min="13843" max="14080" width="9.109375" style="196"/>
    <col min="14081" max="14081" width="4.6640625" style="196" customWidth="1"/>
    <col min="14082" max="14082" width="25.88671875" style="196" customWidth="1"/>
    <col min="14083" max="14083" width="6.88671875" style="196" customWidth="1"/>
    <col min="14084" max="14084" width="14.109375" style="196" customWidth="1"/>
    <col min="14085" max="14085" width="10.44140625" style="196" customWidth="1"/>
    <col min="14086" max="14086" width="17.109375" style="196" customWidth="1"/>
    <col min="14087" max="14087" width="13.5546875" style="196" customWidth="1"/>
    <col min="14088" max="14088" width="16.5546875" style="196" bestFit="1" customWidth="1"/>
    <col min="14089" max="14089" width="3.5546875" style="196" customWidth="1"/>
    <col min="14090" max="14090" width="5.109375" style="196" customWidth="1"/>
    <col min="14091" max="14091" width="7.109375" style="196" bestFit="1" customWidth="1"/>
    <col min="14092" max="14092" width="0" style="196" hidden="1" customWidth="1"/>
    <col min="14093" max="14093" width="9.33203125" style="196" customWidth="1"/>
    <col min="14094" max="14094" width="0" style="196" hidden="1" customWidth="1"/>
    <col min="14095" max="14095" width="7.6640625" style="196" bestFit="1" customWidth="1"/>
    <col min="14096" max="14096" width="5" style="196" bestFit="1" customWidth="1"/>
    <col min="14097" max="14098" width="0" style="196" hidden="1" customWidth="1"/>
    <col min="14099" max="14336" width="9.109375" style="196"/>
    <col min="14337" max="14337" width="4.6640625" style="196" customWidth="1"/>
    <col min="14338" max="14338" width="25.88671875" style="196" customWidth="1"/>
    <col min="14339" max="14339" width="6.88671875" style="196" customWidth="1"/>
    <col min="14340" max="14340" width="14.109375" style="196" customWidth="1"/>
    <col min="14341" max="14341" width="10.44140625" style="196" customWidth="1"/>
    <col min="14342" max="14342" width="17.109375" style="196" customWidth="1"/>
    <col min="14343" max="14343" width="13.5546875" style="196" customWidth="1"/>
    <col min="14344" max="14344" width="16.5546875" style="196" bestFit="1" customWidth="1"/>
    <col min="14345" max="14345" width="3.5546875" style="196" customWidth="1"/>
    <col min="14346" max="14346" width="5.109375" style="196" customWidth="1"/>
    <col min="14347" max="14347" width="7.109375" style="196" bestFit="1" customWidth="1"/>
    <col min="14348" max="14348" width="0" style="196" hidden="1" customWidth="1"/>
    <col min="14349" max="14349" width="9.33203125" style="196" customWidth="1"/>
    <col min="14350" max="14350" width="0" style="196" hidden="1" customWidth="1"/>
    <col min="14351" max="14351" width="7.6640625" style="196" bestFit="1" customWidth="1"/>
    <col min="14352" max="14352" width="5" style="196" bestFit="1" customWidth="1"/>
    <col min="14353" max="14354" width="0" style="196" hidden="1" customWidth="1"/>
    <col min="14355" max="14592" width="9.109375" style="196"/>
    <col min="14593" max="14593" width="4.6640625" style="196" customWidth="1"/>
    <col min="14594" max="14594" width="25.88671875" style="196" customWidth="1"/>
    <col min="14595" max="14595" width="6.88671875" style="196" customWidth="1"/>
    <col min="14596" max="14596" width="14.109375" style="196" customWidth="1"/>
    <col min="14597" max="14597" width="10.44140625" style="196" customWidth="1"/>
    <col min="14598" max="14598" width="17.109375" style="196" customWidth="1"/>
    <col min="14599" max="14599" width="13.5546875" style="196" customWidth="1"/>
    <col min="14600" max="14600" width="16.5546875" style="196" bestFit="1" customWidth="1"/>
    <col min="14601" max="14601" width="3.5546875" style="196" customWidth="1"/>
    <col min="14602" max="14602" width="5.109375" style="196" customWidth="1"/>
    <col min="14603" max="14603" width="7.109375" style="196" bestFit="1" customWidth="1"/>
    <col min="14604" max="14604" width="0" style="196" hidden="1" customWidth="1"/>
    <col min="14605" max="14605" width="9.33203125" style="196" customWidth="1"/>
    <col min="14606" max="14606" width="0" style="196" hidden="1" customWidth="1"/>
    <col min="14607" max="14607" width="7.6640625" style="196" bestFit="1" customWidth="1"/>
    <col min="14608" max="14608" width="5" style="196" bestFit="1" customWidth="1"/>
    <col min="14609" max="14610" width="0" style="196" hidden="1" customWidth="1"/>
    <col min="14611" max="14848" width="9.109375" style="196"/>
    <col min="14849" max="14849" width="4.6640625" style="196" customWidth="1"/>
    <col min="14850" max="14850" width="25.88671875" style="196" customWidth="1"/>
    <col min="14851" max="14851" width="6.88671875" style="196" customWidth="1"/>
    <col min="14852" max="14852" width="14.109375" style="196" customWidth="1"/>
    <col min="14853" max="14853" width="10.44140625" style="196" customWidth="1"/>
    <col min="14854" max="14854" width="17.109375" style="196" customWidth="1"/>
    <col min="14855" max="14855" width="13.5546875" style="196" customWidth="1"/>
    <col min="14856" max="14856" width="16.5546875" style="196" bestFit="1" customWidth="1"/>
    <col min="14857" max="14857" width="3.5546875" style="196" customWidth="1"/>
    <col min="14858" max="14858" width="5.109375" style="196" customWidth="1"/>
    <col min="14859" max="14859" width="7.109375" style="196" bestFit="1" customWidth="1"/>
    <col min="14860" max="14860" width="0" style="196" hidden="1" customWidth="1"/>
    <col min="14861" max="14861" width="9.33203125" style="196" customWidth="1"/>
    <col min="14862" max="14862" width="0" style="196" hidden="1" customWidth="1"/>
    <col min="14863" max="14863" width="7.6640625" style="196" bestFit="1" customWidth="1"/>
    <col min="14864" max="14864" width="5" style="196" bestFit="1" customWidth="1"/>
    <col min="14865" max="14866" width="0" style="196" hidden="1" customWidth="1"/>
    <col min="14867" max="15104" width="9.109375" style="196"/>
    <col min="15105" max="15105" width="4.6640625" style="196" customWidth="1"/>
    <col min="15106" max="15106" width="25.88671875" style="196" customWidth="1"/>
    <col min="15107" max="15107" width="6.88671875" style="196" customWidth="1"/>
    <col min="15108" max="15108" width="14.109375" style="196" customWidth="1"/>
    <col min="15109" max="15109" width="10.44140625" style="196" customWidth="1"/>
    <col min="15110" max="15110" width="17.109375" style="196" customWidth="1"/>
    <col min="15111" max="15111" width="13.5546875" style="196" customWidth="1"/>
    <col min="15112" max="15112" width="16.5546875" style="196" bestFit="1" customWidth="1"/>
    <col min="15113" max="15113" width="3.5546875" style="196" customWidth="1"/>
    <col min="15114" max="15114" width="5.109375" style="196" customWidth="1"/>
    <col min="15115" max="15115" width="7.109375" style="196" bestFit="1" customWidth="1"/>
    <col min="15116" max="15116" width="0" style="196" hidden="1" customWidth="1"/>
    <col min="15117" max="15117" width="9.33203125" style="196" customWidth="1"/>
    <col min="15118" max="15118" width="0" style="196" hidden="1" customWidth="1"/>
    <col min="15119" max="15119" width="7.6640625" style="196" bestFit="1" customWidth="1"/>
    <col min="15120" max="15120" width="5" style="196" bestFit="1" customWidth="1"/>
    <col min="15121" max="15122" width="0" style="196" hidden="1" customWidth="1"/>
    <col min="15123" max="15360" width="9.109375" style="196"/>
    <col min="15361" max="15361" width="4.6640625" style="196" customWidth="1"/>
    <col min="15362" max="15362" width="25.88671875" style="196" customWidth="1"/>
    <col min="15363" max="15363" width="6.88671875" style="196" customWidth="1"/>
    <col min="15364" max="15364" width="14.109375" style="196" customWidth="1"/>
    <col min="15365" max="15365" width="10.44140625" style="196" customWidth="1"/>
    <col min="15366" max="15366" width="17.109375" style="196" customWidth="1"/>
    <col min="15367" max="15367" width="13.5546875" style="196" customWidth="1"/>
    <col min="15368" max="15368" width="16.5546875" style="196" bestFit="1" customWidth="1"/>
    <col min="15369" max="15369" width="3.5546875" style="196" customWidth="1"/>
    <col min="15370" max="15370" width="5.109375" style="196" customWidth="1"/>
    <col min="15371" max="15371" width="7.109375" style="196" bestFit="1" customWidth="1"/>
    <col min="15372" max="15372" width="0" style="196" hidden="1" customWidth="1"/>
    <col min="15373" max="15373" width="9.33203125" style="196" customWidth="1"/>
    <col min="15374" max="15374" width="0" style="196" hidden="1" customWidth="1"/>
    <col min="15375" max="15375" width="7.6640625" style="196" bestFit="1" customWidth="1"/>
    <col min="15376" max="15376" width="5" style="196" bestFit="1" customWidth="1"/>
    <col min="15377" max="15378" width="0" style="196" hidden="1" customWidth="1"/>
    <col min="15379" max="15616" width="9.109375" style="196"/>
    <col min="15617" max="15617" width="4.6640625" style="196" customWidth="1"/>
    <col min="15618" max="15618" width="25.88671875" style="196" customWidth="1"/>
    <col min="15619" max="15619" width="6.88671875" style="196" customWidth="1"/>
    <col min="15620" max="15620" width="14.109375" style="196" customWidth="1"/>
    <col min="15621" max="15621" width="10.44140625" style="196" customWidth="1"/>
    <col min="15622" max="15622" width="17.109375" style="196" customWidth="1"/>
    <col min="15623" max="15623" width="13.5546875" style="196" customWidth="1"/>
    <col min="15624" max="15624" width="16.5546875" style="196" bestFit="1" customWidth="1"/>
    <col min="15625" max="15625" width="3.5546875" style="196" customWidth="1"/>
    <col min="15626" max="15626" width="5.109375" style="196" customWidth="1"/>
    <col min="15627" max="15627" width="7.109375" style="196" bestFit="1" customWidth="1"/>
    <col min="15628" max="15628" width="0" style="196" hidden="1" customWidth="1"/>
    <col min="15629" max="15629" width="9.33203125" style="196" customWidth="1"/>
    <col min="15630" max="15630" width="0" style="196" hidden="1" customWidth="1"/>
    <col min="15631" max="15631" width="7.6640625" style="196" bestFit="1" customWidth="1"/>
    <col min="15632" max="15632" width="5" style="196" bestFit="1" customWidth="1"/>
    <col min="15633" max="15634" width="0" style="196" hidden="1" customWidth="1"/>
    <col min="15635" max="15872" width="9.109375" style="196"/>
    <col min="15873" max="15873" width="4.6640625" style="196" customWidth="1"/>
    <col min="15874" max="15874" width="25.88671875" style="196" customWidth="1"/>
    <col min="15875" max="15875" width="6.88671875" style="196" customWidth="1"/>
    <col min="15876" max="15876" width="14.109375" style="196" customWidth="1"/>
    <col min="15877" max="15877" width="10.44140625" style="196" customWidth="1"/>
    <col min="15878" max="15878" width="17.109375" style="196" customWidth="1"/>
    <col min="15879" max="15879" width="13.5546875" style="196" customWidth="1"/>
    <col min="15880" max="15880" width="16.5546875" style="196" bestFit="1" customWidth="1"/>
    <col min="15881" max="15881" width="3.5546875" style="196" customWidth="1"/>
    <col min="15882" max="15882" width="5.109375" style="196" customWidth="1"/>
    <col min="15883" max="15883" width="7.109375" style="196" bestFit="1" customWidth="1"/>
    <col min="15884" max="15884" width="0" style="196" hidden="1" customWidth="1"/>
    <col min="15885" max="15885" width="9.33203125" style="196" customWidth="1"/>
    <col min="15886" max="15886" width="0" style="196" hidden="1" customWidth="1"/>
    <col min="15887" max="15887" width="7.6640625" style="196" bestFit="1" customWidth="1"/>
    <col min="15888" max="15888" width="5" style="196" bestFit="1" customWidth="1"/>
    <col min="15889" max="15890" width="0" style="196" hidden="1" customWidth="1"/>
    <col min="15891" max="16128" width="9.109375" style="196"/>
    <col min="16129" max="16129" width="4.6640625" style="196" customWidth="1"/>
    <col min="16130" max="16130" width="25.88671875" style="196" customWidth="1"/>
    <col min="16131" max="16131" width="6.88671875" style="196" customWidth="1"/>
    <col min="16132" max="16132" width="14.109375" style="196" customWidth="1"/>
    <col min="16133" max="16133" width="10.44140625" style="196" customWidth="1"/>
    <col min="16134" max="16134" width="17.109375" style="196" customWidth="1"/>
    <col min="16135" max="16135" width="13.5546875" style="196" customWidth="1"/>
    <col min="16136" max="16136" width="16.5546875" style="196" bestFit="1" customWidth="1"/>
    <col min="16137" max="16137" width="3.5546875" style="196" customWidth="1"/>
    <col min="16138" max="16138" width="5.109375" style="196" customWidth="1"/>
    <col min="16139" max="16139" width="7.109375" style="196" bestFit="1" customWidth="1"/>
    <col min="16140" max="16140" width="0" style="196" hidden="1" customWidth="1"/>
    <col min="16141" max="16141" width="9.33203125" style="196" customWidth="1"/>
    <col min="16142" max="16142" width="0" style="196" hidden="1" customWidth="1"/>
    <col min="16143" max="16143" width="7.6640625" style="196" bestFit="1" customWidth="1"/>
    <col min="16144" max="16144" width="5" style="196" bestFit="1" customWidth="1"/>
    <col min="16145" max="16146" width="0" style="196" hidden="1" customWidth="1"/>
    <col min="16147" max="16384" width="9.109375" style="196"/>
  </cols>
  <sheetData>
    <row r="1" spans="1:9" ht="22.8" x14ac:dyDescent="0.25">
      <c r="A1" s="366" t="s">
        <v>144</v>
      </c>
      <c r="B1" s="367"/>
      <c r="C1" s="367"/>
      <c r="D1" s="367"/>
      <c r="E1" s="367"/>
      <c r="F1" s="367"/>
      <c r="G1" s="367"/>
      <c r="H1" s="368"/>
    </row>
    <row r="2" spans="1:9" ht="45.75" customHeight="1" x14ac:dyDescent="0.25">
      <c r="A2" s="369" t="s">
        <v>233</v>
      </c>
      <c r="B2" s="370"/>
      <c r="C2" s="370"/>
      <c r="D2" s="370"/>
      <c r="E2" s="370"/>
      <c r="F2" s="370"/>
      <c r="G2" s="370"/>
      <c r="H2" s="197" t="s">
        <v>145</v>
      </c>
    </row>
    <row r="3" spans="1:9" ht="62.4" x14ac:dyDescent="0.25">
      <c r="A3" s="198" t="s">
        <v>116</v>
      </c>
      <c r="B3" s="199" t="s">
        <v>146</v>
      </c>
      <c r="C3" s="200"/>
      <c r="D3" s="199" t="s">
        <v>147</v>
      </c>
      <c r="E3" s="199" t="s">
        <v>148</v>
      </c>
      <c r="F3" s="199" t="s">
        <v>149</v>
      </c>
      <c r="G3" s="201"/>
      <c r="H3" s="202"/>
      <c r="I3" s="203"/>
    </row>
    <row r="4" spans="1:9" ht="15.6" x14ac:dyDescent="0.3">
      <c r="A4" s="204"/>
      <c r="B4" s="205" t="s">
        <v>150</v>
      </c>
      <c r="C4" s="200" t="s">
        <v>151</v>
      </c>
      <c r="D4" s="206"/>
      <c r="E4" s="206">
        <v>55564</v>
      </c>
      <c r="F4" s="206">
        <v>4962</v>
      </c>
      <c r="G4" s="207"/>
      <c r="H4" s="208"/>
      <c r="I4" s="203"/>
    </row>
    <row r="5" spans="1:9" ht="15" x14ac:dyDescent="0.25">
      <c r="A5" s="209"/>
      <c r="B5" s="205" t="s">
        <v>152</v>
      </c>
      <c r="C5" s="200" t="s">
        <v>151</v>
      </c>
      <c r="D5" s="206"/>
      <c r="E5" s="206">
        <v>25391</v>
      </c>
      <c r="F5" s="206">
        <v>3295</v>
      </c>
      <c r="G5" s="207"/>
      <c r="H5" s="208"/>
      <c r="I5" s="203"/>
    </row>
    <row r="6" spans="1:9" ht="15.6" x14ac:dyDescent="0.3">
      <c r="A6" s="209"/>
      <c r="B6" s="210" t="s">
        <v>62</v>
      </c>
      <c r="C6" s="211" t="s">
        <v>151</v>
      </c>
      <c r="D6" s="212"/>
      <c r="E6" s="212">
        <f>SUM(E4:E5)</f>
        <v>80955</v>
      </c>
      <c r="F6" s="212">
        <f>SUM(F4:F5)</f>
        <v>8257</v>
      </c>
      <c r="G6" s="207"/>
      <c r="H6" s="208"/>
      <c r="I6" s="203"/>
    </row>
    <row r="7" spans="1:9" ht="15" x14ac:dyDescent="0.25">
      <c r="A7" s="213"/>
      <c r="B7" s="201"/>
      <c r="C7" s="214"/>
      <c r="D7" s="207"/>
      <c r="E7" s="207"/>
      <c r="F7" s="207"/>
      <c r="G7" s="207"/>
      <c r="H7" s="208"/>
      <c r="I7" s="203"/>
    </row>
    <row r="8" spans="1:9" ht="46.8" x14ac:dyDescent="0.25">
      <c r="A8" s="198" t="s">
        <v>118</v>
      </c>
      <c r="B8" s="199" t="s">
        <v>153</v>
      </c>
      <c r="C8" s="200"/>
      <c r="D8" s="199" t="s">
        <v>154</v>
      </c>
      <c r="E8" s="199" t="s">
        <v>155</v>
      </c>
      <c r="F8" s="199" t="s">
        <v>156</v>
      </c>
      <c r="G8" s="199" t="s">
        <v>157</v>
      </c>
      <c r="H8" s="215" t="s">
        <v>158</v>
      </c>
      <c r="I8" s="203"/>
    </row>
    <row r="9" spans="1:9" ht="15" x14ac:dyDescent="0.25">
      <c r="A9" s="209"/>
      <c r="B9" s="205" t="s">
        <v>150</v>
      </c>
      <c r="C9" s="200" t="s">
        <v>151</v>
      </c>
      <c r="D9" s="206">
        <v>1868</v>
      </c>
      <c r="E9" s="206">
        <v>29708</v>
      </c>
      <c r="F9" s="206">
        <f>D9+E9</f>
        <v>31576</v>
      </c>
      <c r="G9" s="206">
        <v>26209</v>
      </c>
      <c r="H9" s="216">
        <f>F9-G9</f>
        <v>5367</v>
      </c>
      <c r="I9" s="203"/>
    </row>
    <row r="10" spans="1:9" ht="15" x14ac:dyDescent="0.25">
      <c r="A10" s="209"/>
      <c r="B10" s="205" t="s">
        <v>152</v>
      </c>
      <c r="C10" s="200" t="s">
        <v>151</v>
      </c>
      <c r="D10" s="200">
        <v>1193</v>
      </c>
      <c r="E10" s="206">
        <v>7019</v>
      </c>
      <c r="F10" s="206">
        <f>D10+E10</f>
        <v>8212</v>
      </c>
      <c r="G10" s="206">
        <v>7007</v>
      </c>
      <c r="H10" s="216">
        <f>F10-G10</f>
        <v>1205</v>
      </c>
      <c r="I10" s="203"/>
    </row>
    <row r="11" spans="1:9" ht="16.2" thickBot="1" x14ac:dyDescent="0.35">
      <c r="A11" s="222"/>
      <c r="B11" s="223" t="s">
        <v>62</v>
      </c>
      <c r="C11" s="224" t="s">
        <v>151</v>
      </c>
      <c r="D11" s="225">
        <f>SUM(D9:D10)</f>
        <v>3061</v>
      </c>
      <c r="E11" s="225">
        <f>SUM(E9:E10)</f>
        <v>36727</v>
      </c>
      <c r="F11" s="225">
        <f>D11+E11</f>
        <v>39788</v>
      </c>
      <c r="G11" s="225">
        <f>F11-H11</f>
        <v>33216</v>
      </c>
      <c r="H11" s="226">
        <f>SUM(H9:H10)</f>
        <v>6572</v>
      </c>
      <c r="I11" s="203"/>
    </row>
    <row r="12" spans="1:9" ht="15.6" x14ac:dyDescent="0.3">
      <c r="B12" s="217"/>
      <c r="C12" s="218"/>
      <c r="D12" s="203"/>
      <c r="E12" s="203"/>
      <c r="F12" s="203"/>
    </row>
    <row r="13" spans="1:9" ht="17.399999999999999" x14ac:dyDescent="0.3">
      <c r="B13" s="219"/>
      <c r="C13" s="218"/>
      <c r="D13" s="203"/>
      <c r="E13" s="203"/>
      <c r="F13" s="203"/>
    </row>
    <row r="14" spans="1:9" ht="15.6" x14ac:dyDescent="0.3">
      <c r="B14" s="217"/>
      <c r="C14" s="218"/>
      <c r="D14" s="203"/>
      <c r="E14" s="203"/>
      <c r="F14" s="203"/>
    </row>
    <row r="15" spans="1:9" ht="15.6" x14ac:dyDescent="0.3">
      <c r="B15" s="217"/>
      <c r="C15" s="218"/>
      <c r="D15" s="203"/>
      <c r="E15" s="203"/>
      <c r="F15" s="203"/>
    </row>
  </sheetData>
  <mergeCells count="2">
    <mergeCell ref="A1:H1"/>
    <mergeCell ref="A2:G2"/>
  </mergeCells>
  <printOptions horizontalCentered="1" verticalCentere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Cover Page</vt:lpstr>
      <vt:lpstr>Index</vt:lpstr>
      <vt:lpstr>Glance</vt:lpstr>
      <vt:lpstr>GERC pending</vt:lpstr>
      <vt:lpstr>Sales &amp; Revenue Data</vt:lpstr>
      <vt:lpstr>Financial Data</vt:lpstr>
      <vt:lpstr>T&amp;D LOSSES REDUCTION</vt:lpstr>
      <vt:lpstr>METER TESTING AND DEFECTIVE</vt:lpstr>
      <vt:lpstr>Glance!Print_Area</vt:lpstr>
      <vt:lpstr>Index!Print_Area</vt:lpstr>
      <vt:lpstr>'METER TESTING AND DEFECTIVE'!Print_Area</vt:lpstr>
      <vt:lpstr>'Sales &amp; Revenue Data'!Print_Area</vt:lpstr>
      <vt:lpstr>'T&amp;D LOSSES REDUCTION'!Print_Area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2024-01-20T05:44:13Z</dcterms:modified>
</cp:coreProperties>
</file>